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URONIC\"/>
    </mc:Choice>
  </mc:AlternateContent>
  <xr:revisionPtr revIDLastSave="0" documentId="13_ncr:48009_{0C6AD18A-4698-40AE-815B-5628AD938FEE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MegaCalc!$P$14:$P$53</definedName>
    <definedName name="Concentration_gL">MegaCalc!$L$14:$L$53</definedName>
    <definedName name="Contact_us">Instructions!$C$47</definedName>
    <definedName name="Dilution">MegaCalc!$H$14:$H$53</definedName>
    <definedName name="Instructions">Instructions!$A$2</definedName>
    <definedName name="_xlnm.Print_Area" localSheetId="0">Instructions!$B$2:$O$46</definedName>
    <definedName name="_xlnm.Print_Area" localSheetId="1">MegaCalc!$B$2:$R$53</definedName>
    <definedName name="_xlnm.Print_Titles" localSheetId="1">MegaCalc!$12:$13</definedName>
    <definedName name="Sample_con_gL">MegaCalc!$O$14:$O$53</definedName>
    <definedName name="Sample_volume">MegaCalc!$G$14:$G$53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5" i="1" s="1"/>
  <c r="L15" i="1" s="1"/>
  <c r="P15" i="1" s="1"/>
  <c r="Q15" i="1" s="1"/>
  <c r="E10" i="1"/>
  <c r="K15" i="1"/>
  <c r="J16" i="1"/>
  <c r="L16" i="1" s="1"/>
  <c r="P16" i="1" s="1"/>
  <c r="Q16" i="1" s="1"/>
  <c r="J18" i="1"/>
  <c r="L18" i="1" s="1"/>
  <c r="P18" i="1" s="1"/>
  <c r="Q18" i="1" s="1"/>
  <c r="J20" i="1"/>
  <c r="L20" i="1" s="1"/>
  <c r="P20" i="1" s="1"/>
  <c r="Q20" i="1" s="1"/>
  <c r="J22" i="1"/>
  <c r="L22" i="1" s="1"/>
  <c r="P22" i="1" s="1"/>
  <c r="Q22" i="1" s="1"/>
  <c r="J24" i="1"/>
  <c r="L24" i="1" s="1"/>
  <c r="P24" i="1" s="1"/>
  <c r="Q24" i="1" s="1"/>
  <c r="J26" i="1"/>
  <c r="L26" i="1" s="1"/>
  <c r="P26" i="1" s="1"/>
  <c r="Q26" i="1" s="1"/>
  <c r="J28" i="1"/>
  <c r="L28" i="1" s="1"/>
  <c r="P28" i="1" s="1"/>
  <c r="Q28" i="1" s="1"/>
  <c r="J30" i="1"/>
  <c r="L30" i="1" s="1"/>
  <c r="P30" i="1" s="1"/>
  <c r="Q30" i="1" s="1"/>
  <c r="J32" i="1"/>
  <c r="L32" i="1" s="1"/>
  <c r="P32" i="1" s="1"/>
  <c r="Q32" i="1" s="1"/>
  <c r="J34" i="1"/>
  <c r="L34" i="1" s="1"/>
  <c r="P34" i="1" s="1"/>
  <c r="Q34" i="1" s="1"/>
  <c r="J36" i="1"/>
  <c r="L36" i="1" s="1"/>
  <c r="P36" i="1" s="1"/>
  <c r="Q36" i="1" s="1"/>
  <c r="J38" i="1"/>
  <c r="L38" i="1" s="1"/>
  <c r="P38" i="1" s="1"/>
  <c r="Q38" i="1" s="1"/>
  <c r="J40" i="1"/>
  <c r="L40" i="1" s="1"/>
  <c r="P40" i="1" s="1"/>
  <c r="Q40" i="1" s="1"/>
  <c r="J42" i="1"/>
  <c r="L42" i="1" s="1"/>
  <c r="P42" i="1" s="1"/>
  <c r="Q42" i="1" s="1"/>
  <c r="J44" i="1"/>
  <c r="L44" i="1" s="1"/>
  <c r="P44" i="1" s="1"/>
  <c r="Q44" i="1" s="1"/>
  <c r="J46" i="1"/>
  <c r="L46" i="1" s="1"/>
  <c r="P46" i="1" s="1"/>
  <c r="Q46" i="1" s="1"/>
  <c r="J48" i="1"/>
  <c r="L48" i="1" s="1"/>
  <c r="P48" i="1" s="1"/>
  <c r="Q48" i="1" s="1"/>
  <c r="J50" i="1"/>
  <c r="L50" i="1" s="1"/>
  <c r="P50" i="1" s="1"/>
  <c r="Q50" i="1" s="1"/>
  <c r="J52" i="1"/>
  <c r="L52" i="1" s="1"/>
  <c r="P52" i="1" s="1"/>
  <c r="Q52" i="1" s="1"/>
  <c r="J14" i="1"/>
  <c r="L14" i="1" s="1"/>
  <c r="P14" i="1" s="1"/>
  <c r="Q14" i="1" s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M14" i="1"/>
  <c r="K14" i="1"/>
  <c r="M18" i="1"/>
  <c r="M17" i="1"/>
  <c r="M16" i="1"/>
  <c r="M15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J53" i="1"/>
  <c r="L53" i="1"/>
  <c r="P53" i="1" s="1"/>
  <c r="Q53" i="1" s="1"/>
  <c r="J51" i="1"/>
  <c r="L51" i="1"/>
  <c r="P51" i="1" s="1"/>
  <c r="Q51" i="1" s="1"/>
  <c r="J49" i="1"/>
  <c r="L49" i="1"/>
  <c r="P49" i="1" s="1"/>
  <c r="Q49" i="1" s="1"/>
  <c r="J47" i="1"/>
  <c r="L47" i="1"/>
  <c r="P47" i="1" s="1"/>
  <c r="Q47" i="1" s="1"/>
  <c r="J45" i="1"/>
  <c r="L45" i="1"/>
  <c r="P45" i="1" s="1"/>
  <c r="Q45" i="1" s="1"/>
  <c r="J43" i="1"/>
  <c r="L43" i="1"/>
  <c r="P43" i="1" s="1"/>
  <c r="Q43" i="1" s="1"/>
  <c r="J41" i="1"/>
  <c r="L41" i="1"/>
  <c r="P41" i="1" s="1"/>
  <c r="Q41" i="1" s="1"/>
  <c r="J39" i="1"/>
  <c r="L39" i="1"/>
  <c r="P39" i="1" s="1"/>
  <c r="Q39" i="1" s="1"/>
  <c r="J37" i="1"/>
  <c r="L37" i="1"/>
  <c r="P37" i="1" s="1"/>
  <c r="Q37" i="1" s="1"/>
  <c r="J35" i="1"/>
  <c r="L35" i="1"/>
  <c r="P35" i="1" s="1"/>
  <c r="Q35" i="1" s="1"/>
  <c r="J33" i="1"/>
  <c r="L33" i="1"/>
  <c r="P33" i="1" s="1"/>
  <c r="Q33" i="1" s="1"/>
  <c r="J31" i="1"/>
  <c r="L31" i="1"/>
  <c r="P31" i="1" s="1"/>
  <c r="Q31" i="1" s="1"/>
  <c r="J29" i="1"/>
  <c r="L29" i="1"/>
  <c r="P29" i="1" s="1"/>
  <c r="Q29" i="1" s="1"/>
  <c r="J27" i="1"/>
  <c r="L27" i="1"/>
  <c r="P27" i="1" s="1"/>
  <c r="Q27" i="1" s="1"/>
  <c r="J25" i="1"/>
  <c r="L25" i="1"/>
  <c r="P25" i="1" s="1"/>
  <c r="Q25" i="1" s="1"/>
  <c r="J23" i="1"/>
  <c r="L23" i="1"/>
  <c r="P23" i="1" s="1"/>
  <c r="Q23" i="1" s="1"/>
  <c r="J21" i="1"/>
  <c r="L21" i="1"/>
  <c r="P21" i="1" s="1"/>
  <c r="Q21" i="1" s="1"/>
  <c r="J19" i="1"/>
  <c r="L19" i="1"/>
  <c r="P19" i="1" s="1"/>
  <c r="Q19" i="1" s="1"/>
  <c r="J17" i="1"/>
  <c r="L17" i="1"/>
  <c r="P17" i="1" s="1"/>
  <c r="Q17" i="1" s="1"/>
</calcChain>
</file>

<file path=xl/comments1.xml><?xml version="1.0" encoding="utf-8"?>
<comments xmlns="http://schemas.openxmlformats.org/spreadsheetml/2006/main">
  <authors>
    <author>User</author>
  </authors>
  <commentList>
    <comment ref="L21" authorId="0" shapeId="0">
      <text>
        <r>
          <rPr>
            <b/>
            <sz val="8"/>
            <color indexed="81"/>
            <rFont val="Tahoma"/>
            <family val="2"/>
          </rPr>
          <t>Concentration: g of D-Uronic acid per litre of sample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D-Uronic acid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 of D-Uronic acid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D-Uronic acid per 100 grams of sample</t>
        </r>
      </text>
    </comment>
  </commentList>
</comments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<sst xmlns="http://schemas.openxmlformats.org/spreadsheetml/2006/main" count="57" uniqueCount="35">
  <si>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</si>
  <si>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</si>
  <si>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</si>
  <si>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</si>
  <si>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</si>
  <si>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</si>
  <si>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</si>
  <si>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</si>
  <si>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</si>
  <si>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</si>
  <si>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</si>
  <si>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</si>
  <si>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</si>
  <si>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</si>
  <si>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</si>
  <si>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</si>
  <si>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</si>
  <si>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</si>
  <si>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</si>
  <si>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</si>
  <si>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</si>
  <si>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</si>
  <si>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</si>
  <si>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</si>
  <si>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</si>
  <si>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</si>
  <si>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</si>
  <si>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</si>
  <si>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</si>
  <si>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 xml:space="preserve">   Abs
(D-Uronic acid)</t>
  </si>
  <si>
    <t>D-Uronic acid
(g/L)</t>
  </si>
  <si>
    <t>D-Uronic acid (g/100g)</t>
  </si>
  <si>
    <t>Megazyme Knowledge Base</t>
  </si>
  <si>
    <t>Customer Support</t>
  </si>
  <si>
    <t>K-URONIC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</si>
</sst>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0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7" fillId="2" borderId="0" xfId="0" applyFont="1" applyFill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451</xdr:rowOff>
    </xdr:from>
    <xdr:to>
      <xdr:col>15</xdr:col>
      <xdr:colOff>0</xdr:colOff>
      <xdr:row>6</xdr:row>
      <xdr:rowOff>93141</xdr:rowOff>
    </xdr:to>
    <xdr:pic>
      <xdr:nvPicPr>
        <xdr:cNvPr id="6359" name="Picture 80">
          <a:extLst>
            <a:ext uri="{FF2B5EF4-FFF2-40B4-BE49-F238E27FC236}">
              <a16:creationId xmlns:a16="http://schemas.microsoft.com/office/drawing/2014/main" id="{CAE82839-5C86-4ACA-8F5F-C0A8D9C07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5957" y="99842"/>
          <a:ext cx="8837543" cy="1434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28575</xdr:rowOff>
    </xdr:to>
    <xdr:sp macro="" textlink="">
      <xdr:nvSpPr>
        <xdr:cNvPr id="6360" name="Line 10">
          <a:extLst>
            <a:ext uri="{FF2B5EF4-FFF2-40B4-BE49-F238E27FC236}">
              <a16:creationId xmlns:a16="http://schemas.microsoft.com/office/drawing/2014/main" id="{6B33135F-D276-41E4-A3FE-AF163CCF4B3B}"/>
            </a:ext>
          </a:extLst>
        </xdr:cNvPr>
        <xdr:cNvSpPr>
          <a:spLocks noChangeShapeType="1"/>
        </xdr:cNvSpPr>
      </xdr:nvSpPr>
      <xdr:spPr bwMode="auto">
        <a:xfrm>
          <a:off x="1457325" y="417195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247650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9D00BCCB-B653-4858-97B8-F0F710B8CAFC}"/>
            </a:ext>
          </a:extLst>
        </xdr:cNvPr>
        <xdr:cNvSpPr>
          <a:spLocks noChangeArrowheads="1"/>
        </xdr:cNvSpPr>
      </xdr:nvSpPr>
      <xdr:spPr bwMode="auto">
        <a:xfrm>
          <a:off x="561975" y="3838575"/>
          <a:ext cx="29146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362" name="Line 12">
          <a:extLst>
            <a:ext uri="{FF2B5EF4-FFF2-40B4-BE49-F238E27FC236}">
              <a16:creationId xmlns:a16="http://schemas.microsoft.com/office/drawing/2014/main" id="{2622C030-61CB-454F-9F9C-541B71A35A98}"/>
            </a:ext>
          </a:extLst>
        </xdr:cNvPr>
        <xdr:cNvSpPr>
          <a:spLocks noChangeShapeType="1"/>
        </xdr:cNvSpPr>
      </xdr:nvSpPr>
      <xdr:spPr bwMode="auto">
        <a:xfrm flipH="1">
          <a:off x="3009900" y="5524500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363" name="Line 14">
          <a:extLst>
            <a:ext uri="{FF2B5EF4-FFF2-40B4-BE49-F238E27FC236}">
              <a16:creationId xmlns:a16="http://schemas.microsoft.com/office/drawing/2014/main" id="{492D0616-28EB-4A4D-AE17-B9D0CD28E830}"/>
            </a:ext>
          </a:extLst>
        </xdr:cNvPr>
        <xdr:cNvSpPr>
          <a:spLocks noChangeShapeType="1"/>
        </xdr:cNvSpPr>
      </xdr:nvSpPr>
      <xdr:spPr bwMode="auto">
        <a:xfrm flipH="1">
          <a:off x="31432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342900</xdr:colOff>
      <xdr:row>17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243150D2-2DF5-4524-A984-C6A61ECDD652}"/>
            </a:ext>
          </a:extLst>
        </xdr:cNvPr>
        <xdr:cNvSpPr>
          <a:spLocks noChangeArrowheads="1"/>
        </xdr:cNvSpPr>
      </xdr:nvSpPr>
      <xdr:spPr bwMode="auto">
        <a:xfrm>
          <a:off x="4133850" y="5238750"/>
          <a:ext cx="45053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25</xdr:row>
      <xdr:rowOff>57150</xdr:rowOff>
    </xdr:from>
    <xdr:to>
      <xdr:col>13</xdr:col>
      <xdr:colOff>9525</xdr:colOff>
      <xdr:row>30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382D2E70-DFE5-4340-8646-B1ACA07E68C5}"/>
            </a:ext>
          </a:extLst>
        </xdr:cNvPr>
        <xdr:cNvSpPr>
          <a:spLocks noChangeArrowheads="1"/>
        </xdr:cNvSpPr>
      </xdr:nvSpPr>
      <xdr:spPr bwMode="auto">
        <a:xfrm>
          <a:off x="7524750" y="7400925"/>
          <a:ext cx="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13</xdr:col>
      <xdr:colOff>9525</xdr:colOff>
      <xdr:row>17</xdr:row>
      <xdr:rowOff>133350</xdr:rowOff>
    </xdr:from>
    <xdr:to>
      <xdr:col>13</xdr:col>
      <xdr:colOff>9525</xdr:colOff>
      <xdr:row>24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EC06D2BB-F76D-4174-A822-75305116AB6A}"/>
            </a:ext>
          </a:extLst>
        </xdr:cNvPr>
        <xdr:cNvSpPr>
          <a:spLocks noChangeArrowheads="1"/>
        </xdr:cNvSpPr>
      </xdr:nvSpPr>
      <xdr:spPr bwMode="auto">
        <a:xfrm>
          <a:off x="7524750" y="5572125"/>
          <a:ext cx="0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7</xdr:row>
      <xdr:rowOff>57150</xdr:rowOff>
    </xdr:from>
    <xdr:to>
      <xdr:col>13</xdr:col>
      <xdr:colOff>9525</xdr:colOff>
      <xdr:row>7</xdr:row>
      <xdr:rowOff>276225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F65314-3497-40CC-8A9B-B14022EE1E64}"/>
            </a:ext>
          </a:extLst>
        </xdr:cNvPr>
        <xdr:cNvSpPr txBox="1">
          <a:spLocks noChangeArrowheads="1"/>
        </xdr:cNvSpPr>
      </xdr:nvSpPr>
      <xdr:spPr bwMode="auto">
        <a:xfrm>
          <a:off x="7524750" y="1952625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68" name="Line 38">
          <a:extLst>
            <a:ext uri="{FF2B5EF4-FFF2-40B4-BE49-F238E27FC236}">
              <a16:creationId xmlns:a16="http://schemas.microsoft.com/office/drawing/2014/main" id="{D057BCDA-F0E6-43DD-9F6B-6CE729A30BB5}"/>
            </a:ext>
          </a:extLst>
        </xdr:cNvPr>
        <xdr:cNvSpPr>
          <a:spLocks noChangeShapeType="1"/>
        </xdr:cNvSpPr>
      </xdr:nvSpPr>
      <xdr:spPr bwMode="auto">
        <a:xfrm>
          <a:off x="7524750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69" name="Line 39">
          <a:extLst>
            <a:ext uri="{FF2B5EF4-FFF2-40B4-BE49-F238E27FC236}">
              <a16:creationId xmlns:a16="http://schemas.microsoft.com/office/drawing/2014/main" id="{915801ED-7D70-4BC4-88B6-1C4B916C0D0E}"/>
            </a:ext>
          </a:extLst>
        </xdr:cNvPr>
        <xdr:cNvSpPr>
          <a:spLocks noChangeShapeType="1"/>
        </xdr:cNvSpPr>
      </xdr:nvSpPr>
      <xdr:spPr bwMode="auto">
        <a:xfrm flipH="1">
          <a:off x="7524750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70" name="Line 40">
          <a:extLst>
            <a:ext uri="{FF2B5EF4-FFF2-40B4-BE49-F238E27FC236}">
              <a16:creationId xmlns:a16="http://schemas.microsoft.com/office/drawing/2014/main" id="{73646007-2D5A-4A12-A4BF-5E59A309F93D}"/>
            </a:ext>
          </a:extLst>
        </xdr:cNvPr>
        <xdr:cNvSpPr>
          <a:spLocks noChangeShapeType="1"/>
        </xdr:cNvSpPr>
      </xdr:nvSpPr>
      <xdr:spPr bwMode="auto">
        <a:xfrm flipH="1">
          <a:off x="7524750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74ABA6-21BA-4707-A159-FFAE15A96DA3}"/>
            </a:ext>
          </a:extLst>
        </xdr:cNvPr>
        <xdr:cNvSpPr txBox="1">
          <a:spLocks noChangeArrowheads="1"/>
        </xdr:cNvSpPr>
      </xdr:nvSpPr>
      <xdr:spPr bwMode="auto">
        <a:xfrm>
          <a:off x="7524750" y="1485900"/>
          <a:ext cx="1143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B2F03C-C5D4-4671-9F2E-074B0B95E988}"/>
            </a:ext>
          </a:extLst>
        </xdr:cNvPr>
        <xdr:cNvSpPr txBox="1">
          <a:spLocks noChangeArrowheads="1"/>
        </xdr:cNvSpPr>
      </xdr:nvSpPr>
      <xdr:spPr bwMode="auto">
        <a:xfrm>
          <a:off x="209550" y="266700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447675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34A304-0B76-4C63-9960-2AB01EBD72FC}"/>
            </a:ext>
          </a:extLst>
        </xdr:cNvPr>
        <xdr:cNvSpPr txBox="1">
          <a:spLocks noChangeArrowheads="1"/>
        </xdr:cNvSpPr>
      </xdr:nvSpPr>
      <xdr:spPr bwMode="auto">
        <a:xfrm>
          <a:off x="238125" y="11896725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3BC0ECC0-2322-4888-8FD5-6ECD3C4E2FF3}"/>
            </a:ext>
          </a:extLst>
        </xdr:cNvPr>
        <xdr:cNvSpPr>
          <a:spLocks noChangeArrowheads="1"/>
        </xdr:cNvSpPr>
      </xdr:nvSpPr>
      <xdr:spPr bwMode="auto">
        <a:xfrm>
          <a:off x="4133850" y="3914775"/>
          <a:ext cx="4476750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4F7123BC-8E5A-4B24-BFD8-7CA4594452A6}"/>
            </a:ext>
          </a:extLst>
        </xdr:cNvPr>
        <xdr:cNvSpPr>
          <a:spLocks noChangeArrowheads="1"/>
        </xdr:cNvSpPr>
      </xdr:nvSpPr>
      <xdr:spPr bwMode="auto">
        <a:xfrm>
          <a:off x="276225" y="7515225"/>
          <a:ext cx="3857625" cy="1724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D-Uronic acid by 1.8529. For absorbance readings at 334 nm (Hg lamp; ext. coeff. 6.18) multiply the calculated values for D-Uronic acid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314325</xdr:colOff>
      <xdr:row>30</xdr:row>
      <xdr:rowOff>47625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68A7D2AA-FD1A-4FF6-8440-BF88906573FF}"/>
            </a:ext>
          </a:extLst>
        </xdr:cNvPr>
        <xdr:cNvSpPr>
          <a:spLocks noChangeArrowheads="1"/>
        </xdr:cNvSpPr>
      </xdr:nvSpPr>
      <xdr:spPr bwMode="auto">
        <a:xfrm>
          <a:off x="4638675" y="7524750"/>
          <a:ext cx="397192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377" name="Line 68">
          <a:extLst>
            <a:ext uri="{FF2B5EF4-FFF2-40B4-BE49-F238E27FC236}">
              <a16:creationId xmlns:a16="http://schemas.microsoft.com/office/drawing/2014/main" id="{EFA00300-8D7B-479F-93D5-780CA2381458}"/>
            </a:ext>
          </a:extLst>
        </xdr:cNvPr>
        <xdr:cNvSpPr>
          <a:spLocks noChangeShapeType="1"/>
        </xdr:cNvSpPr>
      </xdr:nvSpPr>
      <xdr:spPr bwMode="auto">
        <a:xfrm flipH="1" flipV="1">
          <a:off x="4476750" y="7019925"/>
          <a:ext cx="165735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314325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5BC678FB-A838-4F9B-8682-F63D6317B4D4}"/>
            </a:ext>
          </a:extLst>
        </xdr:cNvPr>
        <xdr:cNvSpPr>
          <a:spLocks noChangeArrowheads="1"/>
        </xdr:cNvSpPr>
      </xdr:nvSpPr>
      <xdr:spPr bwMode="auto">
        <a:xfrm>
          <a:off x="5076825" y="8505825"/>
          <a:ext cx="35337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3374A8-6426-49D6-9C5D-4268FCDDA4EF}"/>
            </a:ext>
          </a:extLst>
        </xdr:cNvPr>
        <xdr:cNvSpPr txBox="1">
          <a:spLocks noChangeArrowheads="1"/>
        </xdr:cNvSpPr>
      </xdr:nvSpPr>
      <xdr:spPr bwMode="auto">
        <a:xfrm>
          <a:off x="7524750" y="1695450"/>
          <a:ext cx="1419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152400</xdr:rowOff>
    </xdr:to>
    <xdr:sp macro="" textlink="">
      <xdr:nvSpPr>
        <xdr:cNvPr id="6381" name="Line 67">
          <a:extLst>
            <a:ext uri="{FF2B5EF4-FFF2-40B4-BE49-F238E27FC236}">
              <a16:creationId xmlns:a16="http://schemas.microsoft.com/office/drawing/2014/main" id="{5E2CA787-3A6F-4890-A426-0813266FCA17}"/>
            </a:ext>
          </a:extLst>
        </xdr:cNvPr>
        <xdr:cNvSpPr>
          <a:spLocks noChangeShapeType="1"/>
        </xdr:cNvSpPr>
      </xdr:nvSpPr>
      <xdr:spPr bwMode="auto">
        <a:xfrm flipH="1" flipV="1">
          <a:off x="3590925" y="7010400"/>
          <a:ext cx="10382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152400</xdr:colOff>
      <xdr:row>20</xdr:row>
      <xdr:rowOff>38100</xdr:rowOff>
    </xdr:from>
    <xdr:to>
      <xdr:col>10</xdr:col>
      <xdr:colOff>238125</xdr:colOff>
      <xdr:row>20</xdr:row>
      <xdr:rowOff>114300</xdr:rowOff>
    </xdr:to>
    <xdr:sp macro="" textlink="">
      <xdr:nvSpPr>
        <xdr:cNvPr id="6382" name="AutoShape 91">
          <a:extLst>
            <a:ext uri="{FF2B5EF4-FFF2-40B4-BE49-F238E27FC236}">
              <a16:creationId xmlns:a16="http://schemas.microsoft.com/office/drawing/2014/main" id="{9E543E66-C4AE-48BC-82F8-78326D9E8A42}"/>
            </a:ext>
          </a:extLst>
        </xdr:cNvPr>
        <xdr:cNvSpPr>
          <a:spLocks noChangeArrowheads="1"/>
        </xdr:cNvSpPr>
      </xdr:nvSpPr>
      <xdr:spPr bwMode="auto">
        <a:xfrm>
          <a:off x="5324475" y="6048375"/>
          <a:ext cx="85725" cy="762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92956</xdr:rowOff>
    </xdr:from>
    <xdr:to>
      <xdr:col>18</xdr:col>
      <xdr:colOff>0</xdr:colOff>
      <xdr:row>2</xdr:row>
      <xdr:rowOff>40393</xdr:rowOff>
    </xdr:to>
    <xdr:pic>
      <xdr:nvPicPr>
        <xdr:cNvPr id="2167" name="Picture 44">
          <a:extLst>
            <a:ext uri="{FF2B5EF4-FFF2-40B4-BE49-F238E27FC236}">
              <a16:creationId xmlns:a16="http://schemas.microsoft.com/office/drawing/2014/main" id="{9F93988D-EA79-4957-AAE1-1508BBB8E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2956"/>
          <a:ext cx="8067675" cy="1309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190500</xdr:colOff>
      <xdr:row>12</xdr:row>
      <xdr:rowOff>38100</xdr:rowOff>
    </xdr:from>
    <xdr:to>
      <xdr:col>10</xdr:col>
      <xdr:colOff>276225</xdr:colOff>
      <xdr:row>12</xdr:row>
      <xdr:rowOff>133350</xdr:rowOff>
    </xdr:to>
    <xdr:sp macro="" textlink="">
      <xdr:nvSpPr>
        <xdr:cNvPr id="2169" name="AutoShape 11">
          <a:extLst>
            <a:ext uri="{FF2B5EF4-FFF2-40B4-BE49-F238E27FC236}">
              <a16:creationId xmlns:a16="http://schemas.microsoft.com/office/drawing/2014/main" id="{720DE7A7-361A-48CC-BB09-1F6C34A393BC}"/>
            </a:ext>
          </a:extLst>
        </xdr:cNvPr>
        <xdr:cNvSpPr>
          <a:spLocks noChangeArrowheads="1"/>
        </xdr:cNvSpPr>
      </xdr:nvSpPr>
      <xdr:spPr bwMode="auto">
        <a:xfrm>
          <a:off x="5019675" y="336232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104775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033E5A-2618-42DC-91ED-6BC2A83547D8}"/>
            </a:ext>
          </a:extLst>
        </xdr:cNvPr>
        <xdr:cNvSpPr txBox="1">
          <a:spLocks noChangeArrowheads="1"/>
        </xdr:cNvSpPr>
      </xdr:nvSpPr>
      <xdr:spPr bwMode="auto">
        <a:xfrm>
          <a:off x="6877050" y="1476375"/>
          <a:ext cx="8572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133350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5246A8-0C5F-47A1-9404-3F6B5A6840A7}"/>
            </a:ext>
          </a:extLst>
        </xdr:cNvPr>
        <xdr:cNvSpPr txBox="1">
          <a:spLocks noChangeArrowheads="1"/>
        </xdr:cNvSpPr>
      </xdr:nvSpPr>
      <xdr:spPr bwMode="auto">
        <a:xfrm>
          <a:off x="6877050" y="1666875"/>
          <a:ext cx="8572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85725</xdr:colOff>
      <xdr:row>4</xdr:row>
      <xdr:rowOff>95250</xdr:rowOff>
    </xdr:to>
    <xdr:sp macro="" textlink="">
      <xdr:nvSpPr>
        <xdr:cNvPr id="2172" name="Line 29">
          <a:extLst>
            <a:ext uri="{FF2B5EF4-FFF2-40B4-BE49-F238E27FC236}">
              <a16:creationId xmlns:a16="http://schemas.microsoft.com/office/drawing/2014/main" id="{29AD0F2F-A430-4C0F-A547-1774913E0233}"/>
            </a:ext>
          </a:extLst>
        </xdr:cNvPr>
        <xdr:cNvSpPr>
          <a:spLocks noChangeShapeType="1"/>
        </xdr:cNvSpPr>
      </xdr:nvSpPr>
      <xdr:spPr bwMode="auto">
        <a:xfrm>
          <a:off x="6877050" y="1838325"/>
          <a:ext cx="495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66675</xdr:colOff>
      <xdr:row>4</xdr:row>
      <xdr:rowOff>95250</xdr:rowOff>
    </xdr:to>
    <xdr:sp macro="" textlink="">
      <xdr:nvSpPr>
        <xdr:cNvPr id="2173" name="Line 30">
          <a:extLst>
            <a:ext uri="{FF2B5EF4-FFF2-40B4-BE49-F238E27FC236}">
              <a16:creationId xmlns:a16="http://schemas.microsoft.com/office/drawing/2014/main" id="{AB5D7A2E-2CE3-4D36-B0CE-5D24BF2C1985}"/>
            </a:ext>
          </a:extLst>
        </xdr:cNvPr>
        <xdr:cNvSpPr>
          <a:spLocks noChangeShapeType="1"/>
        </xdr:cNvSpPr>
      </xdr:nvSpPr>
      <xdr:spPr bwMode="auto">
        <a:xfrm flipH="1">
          <a:off x="6877050" y="1838325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174" name="Line 31">
          <a:extLst>
            <a:ext uri="{FF2B5EF4-FFF2-40B4-BE49-F238E27FC236}">
              <a16:creationId xmlns:a16="http://schemas.microsoft.com/office/drawing/2014/main" id="{3AA87956-124E-4164-9BC2-DE2690013B9A}"/>
            </a:ext>
          </a:extLst>
        </xdr:cNvPr>
        <xdr:cNvSpPr>
          <a:spLocks noChangeShapeType="1"/>
        </xdr:cNvSpPr>
      </xdr:nvSpPr>
      <xdr:spPr bwMode="auto">
        <a:xfrm flipH="1">
          <a:off x="6877050" y="1857375"/>
          <a:ext cx="5905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314E4E-64D1-4260-A1FD-F68C384D9BAF}"/>
            </a:ext>
          </a:extLst>
        </xdr:cNvPr>
        <xdr:cNvSpPr txBox="1">
          <a:spLocks noChangeArrowheads="1"/>
        </xdr:cNvSpPr>
      </xdr:nvSpPr>
      <xdr:spPr bwMode="auto">
        <a:xfrm>
          <a:off x="247650" y="11849100"/>
          <a:ext cx="14573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tabSelected="1" zoomScale="115" zoomScaleNormal="115" workbookViewId="0">
      <selection activeCell="N46" sqref="N46"/>
    </sheetView>
  </sheetViews>
  <sheetFormatPr defaultColWidth="12.28515625" defaultRowHeight="15" x14ac:dyDescent="0.3"/>
  <cols>
    <col min="1" max="1" width="1.7109375" style="25" customWidth="1"/>
    <col min="2" max="2" width="1.140625" style="25" customWidth="1"/>
    <col min="3" max="3" width="12.28515625" style="34" customWidth="1"/>
    <col min="4" max="4" width="16.7109375" style="25" customWidth="1"/>
    <col min="5" max="7" width="8.28515625" style="25" customWidth="1"/>
    <col min="8" max="8" width="11.140625" style="25" customWidth="1"/>
    <col min="9" max="9" width="8.28515625" style="25" customWidth="1"/>
    <col min="10" max="10" width="1.42578125" style="25" customWidth="1"/>
    <col min="11" max="14" width="11.7109375" style="25" customWidth="1"/>
    <col min="15" max="15" width="9.7109375" style="25" customWidth="1"/>
    <col min="16" max="16" width="73.140625" style="25" customWidth="1"/>
    <col min="17" max="16384" width="12.28515625" style="25"/>
  </cols>
  <sheetData>
    <row r="1" spans="1:16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6"/>
      <c r="N3" s="26"/>
      <c r="O3" s="26"/>
      <c r="P3" s="24"/>
    </row>
    <row r="4" spans="1:16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6"/>
      <c r="N4" s="26"/>
      <c r="O4" s="26"/>
      <c r="P4" s="24"/>
    </row>
    <row r="5" spans="1:16" ht="24.75" customHeight="1" x14ac:dyDescent="0.3">
      <c r="A5" s="24"/>
      <c r="B5" s="26"/>
      <c r="C5" s="33"/>
      <c r="D5" s="46"/>
      <c r="E5" s="46"/>
      <c r="F5" s="46"/>
      <c r="G5" s="46"/>
      <c r="H5" s="46"/>
      <c r="I5" s="46"/>
      <c r="J5" s="46"/>
      <c r="K5" s="46"/>
      <c r="L5" s="46"/>
      <c r="M5" s="66"/>
      <c r="N5" s="26"/>
      <c r="O5" s="26"/>
      <c r="P5" s="24"/>
    </row>
    <row r="6" spans="1:16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6"/>
      <c r="N6" s="26"/>
      <c r="O6" s="26"/>
      <c r="P6" s="24"/>
    </row>
    <row r="7" spans="1:16" s="38" customFormat="1" ht="43.15" customHeight="1" x14ac:dyDescent="0.4">
      <c r="A7" s="24"/>
      <c r="B7" s="26"/>
      <c r="C7" s="67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66"/>
      <c r="N7" s="26"/>
      <c r="O7" s="26"/>
      <c r="P7" s="24"/>
    </row>
    <row r="8" spans="1:16" s="38" customFormat="1" ht="54" customHeight="1" x14ac:dyDescent="0.3">
      <c r="A8" s="24"/>
      <c r="B8" s="26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26"/>
      <c r="O8" s="26"/>
      <c r="P8" s="24"/>
    </row>
    <row r="9" spans="1:16" s="38" customFormat="1" ht="55.15" customHeight="1" x14ac:dyDescent="0.4">
      <c r="A9" s="24"/>
      <c r="B9" s="26"/>
      <c r="C9" s="67" t="s">
        <v>22</v>
      </c>
      <c r="D9" s="39"/>
      <c r="E9" s="39"/>
      <c r="F9" s="39"/>
      <c r="G9" s="39"/>
      <c r="H9" s="39"/>
      <c r="I9" s="39"/>
      <c r="J9" s="39"/>
      <c r="K9" s="39"/>
      <c r="L9" s="39"/>
      <c r="M9" s="26"/>
      <c r="N9" s="26"/>
      <c r="O9" s="26"/>
      <c r="P9" s="24"/>
    </row>
    <row r="10" spans="1:16" s="38" customFormat="1" ht="18.75" x14ac:dyDescent="0.35">
      <c r="A10" s="24"/>
      <c r="B10" s="26"/>
      <c r="C10" s="92" t="s">
        <v>27</v>
      </c>
      <c r="D10" s="39"/>
      <c r="E10" s="39"/>
      <c r="F10" s="39"/>
      <c r="G10" s="39"/>
      <c r="H10" s="39"/>
      <c r="I10" s="39"/>
      <c r="J10" s="39"/>
      <c r="K10" s="39"/>
      <c r="L10" s="39"/>
      <c r="M10" s="26"/>
      <c r="N10" s="26"/>
      <c r="O10" s="26"/>
      <c r="P10" s="24"/>
    </row>
    <row r="11" spans="1:16" s="38" customFormat="1" ht="17.25" x14ac:dyDescent="0.35">
      <c r="A11" s="24"/>
      <c r="B11" s="26"/>
      <c r="C11" s="63" t="s">
        <v>28</v>
      </c>
      <c r="D11" s="39"/>
      <c r="E11" s="39"/>
      <c r="F11" s="39"/>
      <c r="G11" s="39"/>
      <c r="H11" s="39"/>
      <c r="I11" s="39"/>
      <c r="J11" s="39"/>
      <c r="K11" s="39"/>
      <c r="L11" s="39"/>
      <c r="M11" s="26"/>
      <c r="N11" s="26"/>
      <c r="O11" s="26"/>
      <c r="P11" s="24"/>
    </row>
    <row r="12" spans="1:16" s="38" customFormat="1" x14ac:dyDescent="0.3">
      <c r="A12" s="24"/>
      <c r="B12" s="26"/>
      <c r="C12" s="32"/>
      <c r="D12" s="39"/>
      <c r="E12" s="39"/>
      <c r="F12" s="39"/>
      <c r="G12" s="39"/>
      <c r="H12" s="39"/>
      <c r="I12" s="39"/>
      <c r="J12" s="39"/>
      <c r="K12" s="39"/>
      <c r="L12" s="39"/>
      <c r="M12" s="26"/>
      <c r="N12" s="26"/>
      <c r="O12" s="26"/>
      <c r="P12" s="24"/>
    </row>
    <row r="13" spans="1:16" s="38" customFormat="1" ht="46.15" customHeigh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26"/>
      <c r="O13" s="26"/>
      <c r="P13" s="24"/>
    </row>
    <row r="14" spans="1:16" s="35" customFormat="1" x14ac:dyDescent="0.3">
      <c r="A14" s="24"/>
      <c r="B14" s="26"/>
      <c r="C14" s="32"/>
      <c r="D14" s="65" t="s">
        <v>14</v>
      </c>
      <c r="E14" s="68"/>
      <c r="F14" s="69"/>
      <c r="G14" s="70"/>
      <c r="H14" s="39"/>
      <c r="I14" s="39"/>
      <c r="J14" s="39"/>
      <c r="K14" s="39"/>
      <c r="L14" s="39"/>
      <c r="M14" s="26"/>
      <c r="N14" s="26"/>
      <c r="O14" s="26"/>
      <c r="P14" s="24"/>
    </row>
    <row r="15" spans="1:16" s="35" customFormat="1" ht="24.4" customHeight="1" x14ac:dyDescent="0.3">
      <c r="A15" s="24"/>
      <c r="B15" s="26"/>
      <c r="C15" s="32"/>
      <c r="D15" s="25"/>
      <c r="E15" s="71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s="35" customFormat="1" ht="19.5" x14ac:dyDescent="0.4">
      <c r="A16" s="24"/>
      <c r="B16" s="26"/>
      <c r="C16" s="32"/>
      <c r="D16" s="28"/>
      <c r="E16" s="72" t="s">
        <v>12</v>
      </c>
      <c r="F16" s="72" t="s">
        <v>13</v>
      </c>
      <c r="G16" s="28"/>
      <c r="H16" s="28"/>
      <c r="I16" s="28"/>
      <c r="J16" s="26"/>
      <c r="K16" s="26"/>
      <c r="L16" s="26"/>
      <c r="M16" s="26"/>
      <c r="N16" s="26"/>
      <c r="O16" s="26"/>
      <c r="P16" s="24"/>
    </row>
    <row r="17" spans="1:16" s="38" customFormat="1" x14ac:dyDescent="0.3">
      <c r="A17" s="24"/>
      <c r="B17" s="26"/>
      <c r="C17" s="32"/>
      <c r="D17" s="28">
        <v>1</v>
      </c>
      <c r="E17" s="73"/>
      <c r="F17" s="73"/>
      <c r="G17" s="28"/>
      <c r="H17" s="28"/>
      <c r="I17" s="28"/>
      <c r="J17" s="26"/>
      <c r="K17" s="26"/>
      <c r="L17" s="26"/>
      <c r="M17" s="26"/>
      <c r="N17" s="26"/>
      <c r="O17" s="26"/>
      <c r="P17" s="24"/>
    </row>
    <row r="18" spans="1:16" s="38" customFormat="1" x14ac:dyDescent="0.3">
      <c r="A18" s="24"/>
      <c r="B18" s="26"/>
      <c r="C18" s="32"/>
      <c r="D18" s="28">
        <v>2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4"/>
    </row>
    <row r="19" spans="1:16" s="38" customFormat="1" x14ac:dyDescent="0.3">
      <c r="A19" s="24"/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  <c r="P19" s="24"/>
    </row>
    <row r="20" spans="1:16" s="38" customFormat="1" x14ac:dyDescent="0.3">
      <c r="A20" s="24"/>
      <c r="B20" s="26"/>
      <c r="C20" s="32"/>
      <c r="D20" s="26"/>
      <c r="E20" s="71" t="s">
        <v>16</v>
      </c>
      <c r="F20" s="26"/>
      <c r="G20" s="26"/>
      <c r="H20" s="26"/>
      <c r="I20" s="26"/>
      <c r="J20" s="26"/>
      <c r="K20" s="71" t="s">
        <v>1</v>
      </c>
      <c r="L20" s="74"/>
      <c r="M20" s="26"/>
      <c r="N20" s="26"/>
      <c r="O20" s="26"/>
      <c r="P20" s="24"/>
    </row>
    <row r="21" spans="1:16" s="38" customFormat="1" ht="45" x14ac:dyDescent="0.3">
      <c r="A21" s="24"/>
      <c r="B21" s="26"/>
      <c r="C21" s="32"/>
      <c r="D21" s="29" t="s">
        <v>0</v>
      </c>
      <c r="E21" s="75" t="s">
        <v>12</v>
      </c>
      <c r="F21" s="75" t="s">
        <v>13</v>
      </c>
      <c r="G21" s="30" t="s">
        <v>17</v>
      </c>
      <c r="H21" s="30" t="s">
        <v>18</v>
      </c>
      <c r="I21" s="26"/>
      <c r="J21" s="76"/>
      <c r="K21" s="30" t="s">
        <v>29</v>
      </c>
      <c r="L21" s="30" t="s">
        <v>30</v>
      </c>
      <c r="M21" s="20" t="s">
        <v>2</v>
      </c>
      <c r="N21" s="30" t="s">
        <v>31</v>
      </c>
      <c r="O21" s="26"/>
      <c r="P21" s="24"/>
    </row>
    <row r="22" spans="1:16" s="38" customFormat="1" x14ac:dyDescent="0.3">
      <c r="A22" s="24"/>
      <c r="B22" s="26"/>
      <c r="C22" s="32"/>
      <c r="D22" s="77"/>
      <c r="E22" s="73"/>
      <c r="F22" s="73"/>
      <c r="G22" s="78">
        <v>0.1</v>
      </c>
      <c r="H22" s="77">
        <v>1</v>
      </c>
      <c r="I22" s="26"/>
      <c r="J22" s="26"/>
      <c r="K22" s="50" t="s">
        <v>20</v>
      </c>
      <c r="L22" s="79"/>
      <c r="M22" s="80"/>
      <c r="N22" s="79" t="s">
        <v>20</v>
      </c>
      <c r="O22" s="26"/>
      <c r="P22" s="24"/>
    </row>
    <row r="23" spans="1:16" s="38" customFormat="1" x14ac:dyDescent="0.3">
      <c r="A23" s="24"/>
      <c r="B23" s="26"/>
      <c r="C23" s="32"/>
      <c r="D23" s="77"/>
      <c r="E23" s="73"/>
      <c r="F23" s="73"/>
      <c r="G23" s="78">
        <v>0.1</v>
      </c>
      <c r="H23" s="77">
        <v>1</v>
      </c>
      <c r="I23" s="26"/>
      <c r="J23" s="26"/>
      <c r="K23" s="50" t="s">
        <v>20</v>
      </c>
      <c r="L23" s="79"/>
      <c r="M23" s="80"/>
      <c r="N23" s="79" t="s">
        <v>20</v>
      </c>
      <c r="O23" s="26"/>
      <c r="P23" s="24"/>
    </row>
    <row r="24" spans="1:16" s="38" customFormat="1" x14ac:dyDescent="0.3">
      <c r="A24" s="24"/>
      <c r="B24" s="26"/>
      <c r="C24" s="32"/>
      <c r="D24" s="77"/>
      <c r="E24" s="73"/>
      <c r="F24" s="73"/>
      <c r="G24" s="78">
        <v>0.1</v>
      </c>
      <c r="H24" s="77">
        <v>1</v>
      </c>
      <c r="I24" s="26"/>
      <c r="J24" s="26"/>
      <c r="K24" s="50" t="s">
        <v>20</v>
      </c>
      <c r="L24" s="79"/>
      <c r="M24" s="80"/>
      <c r="N24" s="79" t="s">
        <v>20</v>
      </c>
      <c r="O24" s="26"/>
      <c r="P24" s="24"/>
    </row>
    <row r="25" spans="1:16" s="38" customFormat="1" x14ac:dyDescent="0.3">
      <c r="A25" s="24"/>
      <c r="B25" s="26"/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26"/>
      <c r="N25" s="26"/>
      <c r="O25" s="26"/>
      <c r="P25" s="24"/>
    </row>
    <row r="26" spans="1:16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26"/>
      <c r="N26" s="26"/>
      <c r="O26" s="26"/>
      <c r="P26" s="24"/>
    </row>
    <row r="27" spans="1:16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26"/>
      <c r="N27" s="26"/>
      <c r="O27" s="26"/>
      <c r="P27" s="24"/>
    </row>
    <row r="28" spans="1:16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26"/>
      <c r="N28" s="26"/>
      <c r="O28" s="26"/>
      <c r="P28" s="24"/>
    </row>
    <row r="29" spans="1:16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26"/>
      <c r="N29" s="26"/>
      <c r="O29" s="26"/>
      <c r="P29" s="24"/>
    </row>
    <row r="30" spans="1:16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26"/>
      <c r="N30" s="26"/>
      <c r="O30" s="26"/>
      <c r="P30" s="24"/>
    </row>
    <row r="31" spans="1:16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26"/>
      <c r="N31" s="26"/>
      <c r="O31" s="26"/>
      <c r="P31" s="24"/>
    </row>
    <row r="32" spans="1:16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26"/>
      <c r="N32" s="26"/>
      <c r="O32" s="26"/>
      <c r="P32" s="24"/>
    </row>
    <row r="33" spans="1:16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26"/>
      <c r="N33" s="26"/>
      <c r="O33" s="26"/>
      <c r="P33" s="24"/>
    </row>
    <row r="34" spans="1:16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26"/>
      <c r="N34" s="26"/>
      <c r="O34" s="26"/>
      <c r="P34" s="24"/>
    </row>
    <row r="35" spans="1:16" s="38" customFormat="1" x14ac:dyDescent="0.3">
      <c r="A35" s="24"/>
      <c r="B35" s="26"/>
      <c r="C35" s="32"/>
      <c r="D35" s="40"/>
      <c r="E35" s="40"/>
      <c r="F35" s="40"/>
      <c r="G35" s="40"/>
      <c r="H35" s="40" t="s">
        <v>23</v>
      </c>
      <c r="I35" s="40"/>
      <c r="J35" s="40"/>
      <c r="K35" s="40"/>
      <c r="L35" s="40"/>
      <c r="M35" s="26"/>
      <c r="N35" s="26"/>
      <c r="O35" s="26"/>
      <c r="P35" s="24"/>
    </row>
    <row r="36" spans="1:16" s="38" customFormat="1" x14ac:dyDescent="0.3">
      <c r="A36" s="24"/>
      <c r="B36" s="26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26"/>
      <c r="N36" s="26"/>
      <c r="O36" s="26"/>
      <c r="P36" s="24"/>
    </row>
    <row r="37" spans="1:16" s="38" customFormat="1" ht="16.899999999999999" customHeight="1" x14ac:dyDescent="0.4">
      <c r="A37" s="24"/>
      <c r="B37" s="26"/>
      <c r="C37" s="81" t="s">
        <v>6</v>
      </c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26"/>
      <c r="O37" s="26"/>
      <c r="P37" s="24"/>
    </row>
    <row r="38" spans="1:16" s="42" customFormat="1" ht="25.15" customHeight="1" x14ac:dyDescent="0.35">
      <c r="A38" s="41"/>
      <c r="B38" s="44"/>
      <c r="C38" s="82" t="s">
        <v>7</v>
      </c>
      <c r="D38" s="60"/>
      <c r="E38" s="60"/>
      <c r="F38" s="60"/>
      <c r="G38" s="60"/>
      <c r="I38" s="60"/>
      <c r="J38" s="60"/>
      <c r="K38" s="60"/>
      <c r="L38" s="60"/>
      <c r="M38" s="59"/>
      <c r="N38" s="44"/>
      <c r="O38" s="44"/>
      <c r="P38" s="41"/>
    </row>
    <row r="39" spans="1:16" s="43" customFormat="1" ht="24.6" customHeight="1" x14ac:dyDescent="0.35">
      <c r="A39" s="41"/>
      <c r="B39" s="44"/>
      <c r="C39" s="95" t="s">
        <v>8</v>
      </c>
      <c r="D39" s="96"/>
      <c r="E39" s="97"/>
      <c r="F39" s="97"/>
      <c r="G39" s="84"/>
      <c r="H39" s="60"/>
      <c r="I39" s="84"/>
      <c r="J39" s="84"/>
      <c r="K39" s="84"/>
      <c r="L39" s="84"/>
      <c r="M39" s="60"/>
      <c r="N39" s="45"/>
      <c r="O39" s="45"/>
      <c r="P39" s="41"/>
    </row>
    <row r="40" spans="1:16" s="43" customFormat="1" ht="36" customHeight="1" x14ac:dyDescent="0.3">
      <c r="A40" s="41"/>
      <c r="B40" s="44"/>
      <c r="C40" s="96"/>
      <c r="D40" s="96"/>
      <c r="E40" s="97"/>
      <c r="F40" s="97"/>
      <c r="G40" s="84"/>
      <c r="H40" s="85" t="s">
        <v>9</v>
      </c>
      <c r="I40" s="84"/>
      <c r="J40" s="84"/>
      <c r="K40" s="84"/>
      <c r="L40" s="84"/>
      <c r="M40" s="85"/>
      <c r="N40" s="45"/>
      <c r="O40" s="45"/>
      <c r="P40" s="41"/>
    </row>
    <row r="41" spans="1:16" s="43" customFormat="1" ht="31.15" customHeight="1" x14ac:dyDescent="0.35">
      <c r="A41" s="41"/>
      <c r="B41" s="44"/>
      <c r="C41" s="61" t="s">
        <v>3</v>
      </c>
      <c r="D41" s="61"/>
      <c r="E41" s="61"/>
      <c r="F41" s="61"/>
      <c r="G41" s="61"/>
      <c r="H41" s="86"/>
      <c r="I41" s="61"/>
      <c r="J41" s="61"/>
      <c r="K41" s="61"/>
      <c r="L41" s="61"/>
      <c r="M41" s="86"/>
      <c r="N41" s="45"/>
      <c r="O41" s="45"/>
      <c r="P41" s="41"/>
    </row>
    <row r="42" spans="1:16" s="43" customFormat="1" ht="16.899999999999999" customHeight="1" x14ac:dyDescent="0.35">
      <c r="A42" s="41"/>
      <c r="B42" s="44"/>
      <c r="C42" s="62" t="s">
        <v>10</v>
      </c>
      <c r="D42" s="61"/>
      <c r="E42" s="61"/>
      <c r="F42" s="61"/>
      <c r="G42" s="61"/>
      <c r="H42" s="85" t="s">
        <v>32</v>
      </c>
      <c r="I42" s="61"/>
      <c r="J42" s="61"/>
      <c r="K42" s="61"/>
      <c r="L42" s="61"/>
      <c r="M42" s="85"/>
      <c r="N42" s="45"/>
      <c r="O42" s="45"/>
      <c r="P42" s="41"/>
    </row>
    <row r="43" spans="1:16" s="43" customFormat="1" ht="16.899999999999999" customHeight="1" x14ac:dyDescent="0.35">
      <c r="A43" s="41"/>
      <c r="B43" s="44"/>
      <c r="C43" s="87" t="s">
        <v>11</v>
      </c>
      <c r="D43" s="61"/>
      <c r="E43" s="61"/>
      <c r="F43" s="61"/>
      <c r="G43" s="61"/>
      <c r="H43" s="85" t="s">
        <v>33</v>
      </c>
      <c r="I43" s="61"/>
      <c r="J43" s="61"/>
      <c r="K43" s="61"/>
      <c r="L43" s="61"/>
      <c r="M43" s="85"/>
      <c r="N43" s="45"/>
      <c r="O43" s="45"/>
      <c r="P43" s="41"/>
    </row>
    <row r="44" spans="1:16" ht="16.899999999999999" customHeight="1" x14ac:dyDescent="0.35">
      <c r="A44" s="41"/>
      <c r="B44" s="44"/>
      <c r="C44" s="87" t="s">
        <v>4</v>
      </c>
      <c r="D44" s="63"/>
      <c r="E44" s="63"/>
      <c r="F44" s="63"/>
      <c r="G44" s="63"/>
      <c r="H44" s="85" t="s">
        <v>5</v>
      </c>
      <c r="I44" s="63"/>
      <c r="J44" s="63"/>
      <c r="K44" s="63"/>
      <c r="L44" s="63"/>
      <c r="M44" s="85"/>
      <c r="N44" s="45"/>
      <c r="O44" s="45"/>
      <c r="P44" s="41"/>
    </row>
    <row r="45" spans="1:16" ht="16.899999999999999" customHeight="1" x14ac:dyDescent="0.35">
      <c r="A45" s="41"/>
      <c r="B45" s="44"/>
      <c r="C45" s="87"/>
      <c r="D45" s="63"/>
      <c r="E45" s="63"/>
      <c r="F45" s="63"/>
      <c r="G45" s="63"/>
      <c r="I45" s="63"/>
      <c r="J45" s="63"/>
      <c r="K45" s="63"/>
      <c r="L45" s="63"/>
      <c r="M45" s="60"/>
      <c r="N45" s="87" t="s">
        <v>34</v>
      </c>
      <c r="O45" s="45"/>
      <c r="P45" s="41"/>
    </row>
    <row r="46" spans="1:16" ht="16.899999999999999" customHeight="1" x14ac:dyDescent="0.35">
      <c r="A46" s="41"/>
      <c r="B46" s="44"/>
      <c r="C46" s="87"/>
      <c r="D46" s="63"/>
      <c r="E46" s="63"/>
      <c r="F46" s="63"/>
      <c r="G46" s="63"/>
      <c r="H46" s="63"/>
      <c r="I46" s="63"/>
      <c r="J46" s="63"/>
      <c r="K46" s="63"/>
      <c r="L46" s="63"/>
      <c r="M46" s="88"/>
      <c r="N46"/>
      <c r="O46" s="45"/>
      <c r="P46" s="41"/>
    </row>
    <row r="47" spans="1:16" s="42" customFormat="1" ht="9.4" customHeight="1" x14ac:dyDescent="0.35">
      <c r="A47" s="41"/>
      <c r="B47" s="4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/>
      <c r="N47" s="44"/>
      <c r="O47" s="44"/>
      <c r="P47" s="41"/>
    </row>
    <row r="48" spans="1:16" s="42" customFormat="1" ht="400.15" customHeight="1" x14ac:dyDescent="0.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C1:C37 C48:L65536 C41 M41 H25:H37 C43:C46 E9:G13 H41 D9:D14 H9:L14 M9:M19 P1:IV1048576 N1:O19 D41:G46 I41:L46 H46 D25:G38 I25:M38 O25:O65536 N25:N45 M47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zoomScaleNormal="100" workbookViewId="0">
      <selection activeCell="S10" sqref="S10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5.710937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1.7109375" style="2" customWidth="1"/>
    <col min="12" max="12" width="10.42578125" style="2" hidden="1" customWidth="1"/>
    <col min="13" max="13" width="11.7109375" style="2" customWidth="1"/>
    <col min="14" max="14" width="1.7109375" style="2" customWidth="1"/>
    <col min="15" max="15" width="11.7109375" style="2" customWidth="1"/>
    <col min="16" max="16" width="9.85546875" style="2" hidden="1" customWidth="1"/>
    <col min="17" max="17" width="11.7109375" style="2" customWidth="1"/>
    <col min="18" max="18" width="1.710937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98"/>
      <c r="F4" s="99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5" t="s">
        <v>12</v>
      </c>
      <c r="F7" s="55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89">
        <f>IF(COUNT(E8:E9)=0,0,(IF(A1_blank_1=0,0.0000001,A1_blank_1)+IF(A1_blank_2=0,0.0000001,A1_blank_2))/COUNT(E8:E9))</f>
        <v>0</v>
      </c>
      <c r="F10" s="8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4" t="s">
        <v>12</v>
      </c>
      <c r="F13" s="54" t="s">
        <v>13</v>
      </c>
      <c r="G13" s="20" t="s">
        <v>17</v>
      </c>
      <c r="H13" s="20" t="s">
        <v>18</v>
      </c>
      <c r="I13" s="56"/>
      <c r="J13" s="90" t="s">
        <v>24</v>
      </c>
      <c r="K13" s="30" t="s">
        <v>29</v>
      </c>
      <c r="L13" s="90" t="s">
        <v>25</v>
      </c>
      <c r="M13" s="30" t="s">
        <v>30</v>
      </c>
      <c r="N13" s="56"/>
      <c r="O13" s="20" t="s">
        <v>2</v>
      </c>
      <c r="P13" s="90" t="s">
        <v>26</v>
      </c>
      <c r="Q13" s="30" t="s">
        <v>31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2">
        <v>0.1</v>
      </c>
      <c r="H14" s="22">
        <v>1</v>
      </c>
      <c r="I14" s="7"/>
      <c r="J14" s="91">
        <f t="shared" ref="J14:J53" si="0">(A2_sample-A1_sample)-(A2_blank_ave-A1_blank_ave)</f>
        <v>0</v>
      </c>
      <c r="K14" s="19" t="str">
        <f t="shared" ref="K14:K53" si="1">IF(OR(ISBLANK(A1_sample),ISBLANK(A2_sample),A1_blank_ave=0,A2_blank_ave=0),"",Change_absorbance)</f>
        <v/>
      </c>
      <c r="L14" s="91">
        <f t="shared" ref="L14:L53" si="2">0.07766*J14*Dilution/Sample_volume</f>
        <v>0</v>
      </c>
      <c r="M14" s="53" t="str">
        <f t="shared" ref="M14:M53" si="3">IF(OR(ISBLANK(A1_sample),ISBLANK(A2_sample),A1_blank_ave=0,A2_blank_ave=0),"",Concentration_gL)</f>
        <v/>
      </c>
      <c r="N14" s="7"/>
      <c r="O14" s="51"/>
      <c r="P14" s="91" t="e">
        <f t="shared" ref="P14:P53" si="4">Concentration_gL*100/Sample_con_gL</f>
        <v>#DIV/0!</v>
      </c>
      <c r="Q14" s="53" t="str">
        <f t="shared" ref="Q14:Q53" si="5"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2">
        <v>0.1</v>
      </c>
      <c r="H15" s="22">
        <v>1</v>
      </c>
      <c r="I15" s="7"/>
      <c r="J15" s="91">
        <f t="shared" si="0"/>
        <v>0</v>
      </c>
      <c r="K15" s="19" t="str">
        <f t="shared" si="1"/>
        <v/>
      </c>
      <c r="L15" s="91">
        <f t="shared" si="2"/>
        <v>0</v>
      </c>
      <c r="M15" s="53" t="str">
        <f t="shared" si="3"/>
        <v/>
      </c>
      <c r="N15" s="7"/>
      <c r="O15" s="51"/>
      <c r="P15" s="91" t="e">
        <f t="shared" si="4"/>
        <v>#DIV/0!</v>
      </c>
      <c r="Q15" s="53" t="str">
        <f t="shared" si="5"/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2">
        <v>0.1</v>
      </c>
      <c r="H16" s="22">
        <v>1</v>
      </c>
      <c r="I16" s="7"/>
      <c r="J16" s="91">
        <f t="shared" si="0"/>
        <v>0</v>
      </c>
      <c r="K16" s="19" t="str">
        <f t="shared" si="1"/>
        <v/>
      </c>
      <c r="L16" s="91">
        <f t="shared" si="2"/>
        <v>0</v>
      </c>
      <c r="M16" s="53" t="str">
        <f t="shared" si="3"/>
        <v/>
      </c>
      <c r="N16" s="7"/>
      <c r="O16" s="51"/>
      <c r="P16" s="91" t="e">
        <f t="shared" si="4"/>
        <v>#DIV/0!</v>
      </c>
      <c r="Q16" s="53" t="str">
        <f t="shared" si="5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2">
        <v>0.1</v>
      </c>
      <c r="H17" s="22">
        <v>1</v>
      </c>
      <c r="I17" s="7"/>
      <c r="J17" s="91">
        <f t="shared" si="0"/>
        <v>0</v>
      </c>
      <c r="K17" s="19" t="str">
        <f t="shared" si="1"/>
        <v/>
      </c>
      <c r="L17" s="91">
        <f t="shared" si="2"/>
        <v>0</v>
      </c>
      <c r="M17" s="53" t="str">
        <f t="shared" si="3"/>
        <v/>
      </c>
      <c r="N17" s="7"/>
      <c r="O17" s="51"/>
      <c r="P17" s="91" t="e">
        <f t="shared" si="4"/>
        <v>#DIV/0!</v>
      </c>
      <c r="Q17" s="53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2">
        <v>0.1</v>
      </c>
      <c r="H18" s="22">
        <v>1</v>
      </c>
      <c r="I18" s="7"/>
      <c r="J18" s="91">
        <f t="shared" si="0"/>
        <v>0</v>
      </c>
      <c r="K18" s="19" t="str">
        <f t="shared" si="1"/>
        <v/>
      </c>
      <c r="L18" s="91">
        <f t="shared" si="2"/>
        <v>0</v>
      </c>
      <c r="M18" s="53" t="str">
        <f t="shared" si="3"/>
        <v/>
      </c>
      <c r="N18" s="7"/>
      <c r="O18" s="51"/>
      <c r="P18" s="91" t="e">
        <f t="shared" si="4"/>
        <v>#DIV/0!</v>
      </c>
      <c r="Q18" s="53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2">
        <v>0.1</v>
      </c>
      <c r="H19" s="22">
        <v>1</v>
      </c>
      <c r="I19" s="7"/>
      <c r="J19" s="91">
        <f t="shared" si="0"/>
        <v>0</v>
      </c>
      <c r="K19" s="19" t="str">
        <f t="shared" si="1"/>
        <v/>
      </c>
      <c r="L19" s="91">
        <f t="shared" si="2"/>
        <v>0</v>
      </c>
      <c r="M19" s="53" t="str">
        <f t="shared" si="3"/>
        <v/>
      </c>
      <c r="N19" s="7"/>
      <c r="O19" s="51"/>
      <c r="P19" s="91" t="e">
        <f t="shared" si="4"/>
        <v>#DIV/0!</v>
      </c>
      <c r="Q19" s="53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2">
        <v>0.1</v>
      </c>
      <c r="H20" s="22">
        <v>1</v>
      </c>
      <c r="I20" s="7"/>
      <c r="J20" s="91">
        <f t="shared" si="0"/>
        <v>0</v>
      </c>
      <c r="K20" s="19" t="str">
        <f t="shared" si="1"/>
        <v/>
      </c>
      <c r="L20" s="91">
        <f t="shared" si="2"/>
        <v>0</v>
      </c>
      <c r="M20" s="53" t="str">
        <f t="shared" si="3"/>
        <v/>
      </c>
      <c r="N20" s="7"/>
      <c r="O20" s="51"/>
      <c r="P20" s="91" t="e">
        <f t="shared" si="4"/>
        <v>#DIV/0!</v>
      </c>
      <c r="Q20" s="53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2">
        <v>0.1</v>
      </c>
      <c r="H21" s="22">
        <v>1</v>
      </c>
      <c r="I21" s="7"/>
      <c r="J21" s="91">
        <f t="shared" si="0"/>
        <v>0</v>
      </c>
      <c r="K21" s="19" t="str">
        <f t="shared" si="1"/>
        <v/>
      </c>
      <c r="L21" s="91">
        <f t="shared" si="2"/>
        <v>0</v>
      </c>
      <c r="M21" s="53" t="str">
        <f t="shared" si="3"/>
        <v/>
      </c>
      <c r="N21" s="7"/>
      <c r="O21" s="51"/>
      <c r="P21" s="91" t="e">
        <f t="shared" si="4"/>
        <v>#DIV/0!</v>
      </c>
      <c r="Q21" s="53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2">
        <v>0.1</v>
      </c>
      <c r="H22" s="22">
        <v>1</v>
      </c>
      <c r="I22" s="7"/>
      <c r="J22" s="91">
        <f t="shared" si="0"/>
        <v>0</v>
      </c>
      <c r="K22" s="19" t="str">
        <f t="shared" si="1"/>
        <v/>
      </c>
      <c r="L22" s="91">
        <f t="shared" si="2"/>
        <v>0</v>
      </c>
      <c r="M22" s="53" t="str">
        <f t="shared" si="3"/>
        <v/>
      </c>
      <c r="N22" s="7"/>
      <c r="O22" s="51"/>
      <c r="P22" s="91" t="e">
        <f t="shared" si="4"/>
        <v>#DIV/0!</v>
      </c>
      <c r="Q22" s="53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2">
        <v>0.1</v>
      </c>
      <c r="H23" s="22">
        <v>1</v>
      </c>
      <c r="I23" s="7"/>
      <c r="J23" s="91">
        <f t="shared" si="0"/>
        <v>0</v>
      </c>
      <c r="K23" s="19" t="str">
        <f t="shared" si="1"/>
        <v/>
      </c>
      <c r="L23" s="91">
        <f t="shared" si="2"/>
        <v>0</v>
      </c>
      <c r="M23" s="53" t="str">
        <f t="shared" si="3"/>
        <v/>
      </c>
      <c r="N23" s="7"/>
      <c r="O23" s="51"/>
      <c r="P23" s="91" t="e">
        <f t="shared" si="4"/>
        <v>#DIV/0!</v>
      </c>
      <c r="Q23" s="53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2">
        <v>0.1</v>
      </c>
      <c r="H24" s="22">
        <v>1</v>
      </c>
      <c r="I24" s="7"/>
      <c r="J24" s="91">
        <f t="shared" si="0"/>
        <v>0</v>
      </c>
      <c r="K24" s="19" t="str">
        <f t="shared" si="1"/>
        <v/>
      </c>
      <c r="L24" s="91">
        <f t="shared" si="2"/>
        <v>0</v>
      </c>
      <c r="M24" s="53" t="str">
        <f t="shared" si="3"/>
        <v/>
      </c>
      <c r="N24" s="7"/>
      <c r="O24" s="51"/>
      <c r="P24" s="91" t="e">
        <f t="shared" si="4"/>
        <v>#DIV/0!</v>
      </c>
      <c r="Q24" s="53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2">
        <v>0.1</v>
      </c>
      <c r="H25" s="22">
        <v>1</v>
      </c>
      <c r="I25" s="7"/>
      <c r="J25" s="91">
        <f t="shared" si="0"/>
        <v>0</v>
      </c>
      <c r="K25" s="19" t="str">
        <f t="shared" si="1"/>
        <v/>
      </c>
      <c r="L25" s="91">
        <f t="shared" si="2"/>
        <v>0</v>
      </c>
      <c r="M25" s="53" t="str">
        <f t="shared" si="3"/>
        <v/>
      </c>
      <c r="N25" s="7"/>
      <c r="O25" s="51"/>
      <c r="P25" s="91" t="e">
        <f t="shared" si="4"/>
        <v>#DIV/0!</v>
      </c>
      <c r="Q25" s="53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2">
        <v>0.1</v>
      </c>
      <c r="H26" s="22">
        <v>1</v>
      </c>
      <c r="I26" s="7"/>
      <c r="J26" s="91">
        <f t="shared" si="0"/>
        <v>0</v>
      </c>
      <c r="K26" s="19" t="str">
        <f t="shared" si="1"/>
        <v/>
      </c>
      <c r="L26" s="91">
        <f t="shared" si="2"/>
        <v>0</v>
      </c>
      <c r="M26" s="53" t="str">
        <f t="shared" si="3"/>
        <v/>
      </c>
      <c r="N26" s="7"/>
      <c r="O26" s="51"/>
      <c r="P26" s="91" t="e">
        <f t="shared" si="4"/>
        <v>#DIV/0!</v>
      </c>
      <c r="Q26" s="53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2">
        <v>0.1</v>
      </c>
      <c r="H27" s="22">
        <v>1</v>
      </c>
      <c r="I27" s="7"/>
      <c r="J27" s="91">
        <f t="shared" si="0"/>
        <v>0</v>
      </c>
      <c r="K27" s="19" t="str">
        <f t="shared" si="1"/>
        <v/>
      </c>
      <c r="L27" s="91">
        <f t="shared" si="2"/>
        <v>0</v>
      </c>
      <c r="M27" s="53" t="str">
        <f t="shared" si="3"/>
        <v/>
      </c>
      <c r="N27" s="7"/>
      <c r="O27" s="51"/>
      <c r="P27" s="91" t="e">
        <f t="shared" si="4"/>
        <v>#DIV/0!</v>
      </c>
      <c r="Q27" s="53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2">
        <v>0.1</v>
      </c>
      <c r="H28" s="22">
        <v>1</v>
      </c>
      <c r="I28" s="7"/>
      <c r="J28" s="91">
        <f t="shared" si="0"/>
        <v>0</v>
      </c>
      <c r="K28" s="19" t="str">
        <f t="shared" si="1"/>
        <v/>
      </c>
      <c r="L28" s="91">
        <f t="shared" si="2"/>
        <v>0</v>
      </c>
      <c r="M28" s="53" t="str">
        <f t="shared" si="3"/>
        <v/>
      </c>
      <c r="N28" s="7"/>
      <c r="O28" s="51"/>
      <c r="P28" s="91" t="e">
        <f t="shared" si="4"/>
        <v>#DIV/0!</v>
      </c>
      <c r="Q28" s="53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2">
        <v>0.1</v>
      </c>
      <c r="H29" s="22">
        <v>1</v>
      </c>
      <c r="I29" s="7"/>
      <c r="J29" s="91">
        <f t="shared" si="0"/>
        <v>0</v>
      </c>
      <c r="K29" s="19" t="str">
        <f t="shared" si="1"/>
        <v/>
      </c>
      <c r="L29" s="91">
        <f t="shared" si="2"/>
        <v>0</v>
      </c>
      <c r="M29" s="53" t="str">
        <f t="shared" si="3"/>
        <v/>
      </c>
      <c r="N29" s="7"/>
      <c r="O29" s="51"/>
      <c r="P29" s="91" t="e">
        <f t="shared" si="4"/>
        <v>#DIV/0!</v>
      </c>
      <c r="Q29" s="53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2">
        <v>0.1</v>
      </c>
      <c r="H30" s="22">
        <v>1</v>
      </c>
      <c r="I30" s="7"/>
      <c r="J30" s="91">
        <f t="shared" si="0"/>
        <v>0</v>
      </c>
      <c r="K30" s="19" t="str">
        <f t="shared" si="1"/>
        <v/>
      </c>
      <c r="L30" s="91">
        <f t="shared" si="2"/>
        <v>0</v>
      </c>
      <c r="M30" s="53" t="str">
        <f t="shared" si="3"/>
        <v/>
      </c>
      <c r="N30" s="7"/>
      <c r="O30" s="51"/>
      <c r="P30" s="91" t="e">
        <f t="shared" si="4"/>
        <v>#DIV/0!</v>
      </c>
      <c r="Q30" s="53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2">
        <v>0.1</v>
      </c>
      <c r="H31" s="22">
        <v>1</v>
      </c>
      <c r="I31" s="7"/>
      <c r="J31" s="91">
        <f t="shared" si="0"/>
        <v>0</v>
      </c>
      <c r="K31" s="19" t="str">
        <f t="shared" si="1"/>
        <v/>
      </c>
      <c r="L31" s="91">
        <f t="shared" si="2"/>
        <v>0</v>
      </c>
      <c r="M31" s="53" t="str">
        <f t="shared" si="3"/>
        <v/>
      </c>
      <c r="N31" s="7"/>
      <c r="O31" s="51"/>
      <c r="P31" s="91" t="e">
        <f t="shared" si="4"/>
        <v>#DIV/0!</v>
      </c>
      <c r="Q31" s="53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2">
        <v>0.1</v>
      </c>
      <c r="H32" s="22">
        <v>1</v>
      </c>
      <c r="I32" s="7"/>
      <c r="J32" s="91">
        <f t="shared" si="0"/>
        <v>0</v>
      </c>
      <c r="K32" s="19" t="str">
        <f t="shared" si="1"/>
        <v/>
      </c>
      <c r="L32" s="91">
        <f t="shared" si="2"/>
        <v>0</v>
      </c>
      <c r="M32" s="53" t="str">
        <f t="shared" si="3"/>
        <v/>
      </c>
      <c r="N32" s="7"/>
      <c r="O32" s="51"/>
      <c r="P32" s="91" t="e">
        <f t="shared" si="4"/>
        <v>#DIV/0!</v>
      </c>
      <c r="Q32" s="53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2">
        <v>0.1</v>
      </c>
      <c r="H33" s="22">
        <v>1</v>
      </c>
      <c r="I33" s="7"/>
      <c r="J33" s="91">
        <f t="shared" si="0"/>
        <v>0</v>
      </c>
      <c r="K33" s="19" t="str">
        <f t="shared" si="1"/>
        <v/>
      </c>
      <c r="L33" s="91">
        <f t="shared" si="2"/>
        <v>0</v>
      </c>
      <c r="M33" s="53" t="str">
        <f t="shared" si="3"/>
        <v/>
      </c>
      <c r="N33" s="7"/>
      <c r="O33" s="51"/>
      <c r="P33" s="91" t="e">
        <f t="shared" si="4"/>
        <v>#DIV/0!</v>
      </c>
      <c r="Q33" s="53" t="str">
        <f t="shared" si="5"/>
        <v/>
      </c>
      <c r="R33" s="5"/>
      <c r="S33" s="8"/>
    </row>
    <row r="34" spans="1:19" x14ac:dyDescent="0.3">
      <c r="A34" s="9"/>
      <c r="B34" s="5"/>
      <c r="C34" s="1">
        <v>21</v>
      </c>
      <c r="D34" s="22"/>
      <c r="E34" s="23"/>
      <c r="F34" s="23"/>
      <c r="G34" s="52">
        <v>0.1</v>
      </c>
      <c r="H34" s="22">
        <v>1</v>
      </c>
      <c r="I34" s="7"/>
      <c r="J34" s="91">
        <f t="shared" si="0"/>
        <v>0</v>
      </c>
      <c r="K34" s="19" t="str">
        <f t="shared" si="1"/>
        <v/>
      </c>
      <c r="L34" s="91">
        <f t="shared" si="2"/>
        <v>0</v>
      </c>
      <c r="M34" s="53" t="str">
        <f t="shared" si="3"/>
        <v/>
      </c>
      <c r="N34" s="7"/>
      <c r="O34" s="51"/>
      <c r="P34" s="91" t="e">
        <f t="shared" si="4"/>
        <v>#DIV/0!</v>
      </c>
      <c r="Q34" s="53" t="str">
        <f t="shared" si="5"/>
        <v/>
      </c>
      <c r="R34" s="5"/>
      <c r="S34" s="8"/>
    </row>
    <row r="35" spans="1:19" x14ac:dyDescent="0.3">
      <c r="A35" s="9"/>
      <c r="B35" s="5"/>
      <c r="C35" s="1">
        <v>22</v>
      </c>
      <c r="D35" s="22"/>
      <c r="E35" s="23"/>
      <c r="F35" s="23"/>
      <c r="G35" s="52">
        <v>0.1</v>
      </c>
      <c r="H35" s="22">
        <v>1</v>
      </c>
      <c r="I35" s="7"/>
      <c r="J35" s="91">
        <f t="shared" si="0"/>
        <v>0</v>
      </c>
      <c r="K35" s="19" t="str">
        <f t="shared" si="1"/>
        <v/>
      </c>
      <c r="L35" s="91">
        <f t="shared" si="2"/>
        <v>0</v>
      </c>
      <c r="M35" s="53" t="str">
        <f t="shared" si="3"/>
        <v/>
      </c>
      <c r="N35" s="7"/>
      <c r="O35" s="51"/>
      <c r="P35" s="91" t="e">
        <f t="shared" si="4"/>
        <v>#DIV/0!</v>
      </c>
      <c r="Q35" s="53" t="str">
        <f t="shared" si="5"/>
        <v/>
      </c>
      <c r="R35" s="5"/>
      <c r="S35" s="8"/>
    </row>
    <row r="36" spans="1:19" x14ac:dyDescent="0.3">
      <c r="A36" s="9"/>
      <c r="B36" s="5"/>
      <c r="C36" s="1">
        <v>23</v>
      </c>
      <c r="D36" s="22"/>
      <c r="E36" s="23"/>
      <c r="F36" s="23"/>
      <c r="G36" s="52">
        <v>0.1</v>
      </c>
      <c r="H36" s="22">
        <v>1</v>
      </c>
      <c r="I36" s="7"/>
      <c r="J36" s="91">
        <f t="shared" si="0"/>
        <v>0</v>
      </c>
      <c r="K36" s="19" t="str">
        <f t="shared" si="1"/>
        <v/>
      </c>
      <c r="L36" s="91">
        <f t="shared" si="2"/>
        <v>0</v>
      </c>
      <c r="M36" s="53" t="str">
        <f t="shared" si="3"/>
        <v/>
      </c>
      <c r="N36" s="7"/>
      <c r="O36" s="51"/>
      <c r="P36" s="91" t="e">
        <f t="shared" si="4"/>
        <v>#DIV/0!</v>
      </c>
      <c r="Q36" s="53" t="str">
        <f t="shared" si="5"/>
        <v/>
      </c>
      <c r="R36" s="5"/>
      <c r="S36" s="8"/>
    </row>
    <row r="37" spans="1:19" x14ac:dyDescent="0.3">
      <c r="A37" s="9"/>
      <c r="B37" s="5"/>
      <c r="C37" s="1">
        <v>24</v>
      </c>
      <c r="D37" s="22"/>
      <c r="E37" s="23"/>
      <c r="F37" s="23"/>
      <c r="G37" s="52">
        <v>0.1</v>
      </c>
      <c r="H37" s="22">
        <v>1</v>
      </c>
      <c r="I37" s="7"/>
      <c r="J37" s="91">
        <f t="shared" si="0"/>
        <v>0</v>
      </c>
      <c r="K37" s="19" t="str">
        <f t="shared" si="1"/>
        <v/>
      </c>
      <c r="L37" s="91">
        <f t="shared" si="2"/>
        <v>0</v>
      </c>
      <c r="M37" s="53" t="str">
        <f t="shared" si="3"/>
        <v/>
      </c>
      <c r="N37" s="7"/>
      <c r="O37" s="51"/>
      <c r="P37" s="91" t="e">
        <f t="shared" si="4"/>
        <v>#DIV/0!</v>
      </c>
      <c r="Q37" s="53" t="str">
        <f t="shared" si="5"/>
        <v/>
      </c>
      <c r="R37" s="5"/>
      <c r="S37" s="8"/>
    </row>
    <row r="38" spans="1:19" x14ac:dyDescent="0.3">
      <c r="A38" s="9"/>
      <c r="B38" s="5"/>
      <c r="C38" s="1">
        <v>25</v>
      </c>
      <c r="D38" s="22"/>
      <c r="E38" s="23"/>
      <c r="F38" s="23"/>
      <c r="G38" s="52">
        <v>0.1</v>
      </c>
      <c r="H38" s="22">
        <v>1</v>
      </c>
      <c r="I38" s="7"/>
      <c r="J38" s="91">
        <f t="shared" si="0"/>
        <v>0</v>
      </c>
      <c r="K38" s="19" t="str">
        <f t="shared" si="1"/>
        <v/>
      </c>
      <c r="L38" s="91">
        <f t="shared" si="2"/>
        <v>0</v>
      </c>
      <c r="M38" s="53" t="str">
        <f t="shared" si="3"/>
        <v/>
      </c>
      <c r="N38" s="7"/>
      <c r="O38" s="51"/>
      <c r="P38" s="91" t="e">
        <f t="shared" si="4"/>
        <v>#DIV/0!</v>
      </c>
      <c r="Q38" s="53" t="str">
        <f t="shared" si="5"/>
        <v/>
      </c>
      <c r="R38" s="5"/>
      <c r="S38" s="8"/>
    </row>
    <row r="39" spans="1:19" x14ac:dyDescent="0.3">
      <c r="A39" s="9"/>
      <c r="B39" s="5"/>
      <c r="C39" s="1">
        <v>26</v>
      </c>
      <c r="D39" s="22"/>
      <c r="E39" s="23"/>
      <c r="F39" s="23"/>
      <c r="G39" s="52">
        <v>0.1</v>
      </c>
      <c r="H39" s="22">
        <v>1</v>
      </c>
      <c r="I39" s="7"/>
      <c r="J39" s="91">
        <f t="shared" si="0"/>
        <v>0</v>
      </c>
      <c r="K39" s="19" t="str">
        <f t="shared" si="1"/>
        <v/>
      </c>
      <c r="L39" s="91">
        <f t="shared" si="2"/>
        <v>0</v>
      </c>
      <c r="M39" s="53" t="str">
        <f t="shared" si="3"/>
        <v/>
      </c>
      <c r="N39" s="7"/>
      <c r="O39" s="51"/>
      <c r="P39" s="91" t="e">
        <f t="shared" si="4"/>
        <v>#DIV/0!</v>
      </c>
      <c r="Q39" s="53" t="str">
        <f t="shared" si="5"/>
        <v/>
      </c>
      <c r="R39" s="5"/>
      <c r="S39" s="8"/>
    </row>
    <row r="40" spans="1:19" x14ac:dyDescent="0.3">
      <c r="A40" s="9"/>
      <c r="B40" s="5"/>
      <c r="C40" s="1">
        <v>27</v>
      </c>
      <c r="D40" s="22"/>
      <c r="E40" s="23"/>
      <c r="F40" s="23"/>
      <c r="G40" s="52">
        <v>0.1</v>
      </c>
      <c r="H40" s="22">
        <v>1</v>
      </c>
      <c r="I40" s="7"/>
      <c r="J40" s="91">
        <f t="shared" si="0"/>
        <v>0</v>
      </c>
      <c r="K40" s="19" t="str">
        <f t="shared" si="1"/>
        <v/>
      </c>
      <c r="L40" s="91">
        <f t="shared" si="2"/>
        <v>0</v>
      </c>
      <c r="M40" s="53" t="str">
        <f t="shared" si="3"/>
        <v/>
      </c>
      <c r="N40" s="7"/>
      <c r="O40" s="51"/>
      <c r="P40" s="91" t="e">
        <f t="shared" si="4"/>
        <v>#DIV/0!</v>
      </c>
      <c r="Q40" s="53" t="str">
        <f t="shared" si="5"/>
        <v/>
      </c>
      <c r="R40" s="5"/>
      <c r="S40" s="8"/>
    </row>
    <row r="41" spans="1:19" x14ac:dyDescent="0.3">
      <c r="A41" s="9"/>
      <c r="B41" s="5"/>
      <c r="C41" s="1">
        <v>28</v>
      </c>
      <c r="D41" s="22"/>
      <c r="E41" s="23"/>
      <c r="F41" s="23"/>
      <c r="G41" s="52">
        <v>0.1</v>
      </c>
      <c r="H41" s="22">
        <v>1</v>
      </c>
      <c r="I41" s="7"/>
      <c r="J41" s="91">
        <f t="shared" si="0"/>
        <v>0</v>
      </c>
      <c r="K41" s="19" t="str">
        <f t="shared" si="1"/>
        <v/>
      </c>
      <c r="L41" s="91">
        <f t="shared" si="2"/>
        <v>0</v>
      </c>
      <c r="M41" s="53" t="str">
        <f t="shared" si="3"/>
        <v/>
      </c>
      <c r="N41" s="7"/>
      <c r="O41" s="51"/>
      <c r="P41" s="91" t="e">
        <f t="shared" si="4"/>
        <v>#DIV/0!</v>
      </c>
      <c r="Q41" s="53" t="str">
        <f t="shared" si="5"/>
        <v/>
      </c>
      <c r="R41" s="5"/>
      <c r="S41" s="8"/>
    </row>
    <row r="42" spans="1:19" x14ac:dyDescent="0.3">
      <c r="A42" s="9"/>
      <c r="B42" s="5"/>
      <c r="C42" s="1">
        <v>29</v>
      </c>
      <c r="D42" s="22"/>
      <c r="E42" s="23"/>
      <c r="F42" s="23"/>
      <c r="G42" s="52">
        <v>0.1</v>
      </c>
      <c r="H42" s="22">
        <v>1</v>
      </c>
      <c r="I42" s="7"/>
      <c r="J42" s="91">
        <f t="shared" si="0"/>
        <v>0</v>
      </c>
      <c r="K42" s="19" t="str">
        <f t="shared" si="1"/>
        <v/>
      </c>
      <c r="L42" s="91">
        <f t="shared" si="2"/>
        <v>0</v>
      </c>
      <c r="M42" s="53" t="str">
        <f t="shared" si="3"/>
        <v/>
      </c>
      <c r="N42" s="7"/>
      <c r="O42" s="51"/>
      <c r="P42" s="91" t="e">
        <f t="shared" si="4"/>
        <v>#DIV/0!</v>
      </c>
      <c r="Q42" s="53" t="str">
        <f t="shared" si="5"/>
        <v/>
      </c>
      <c r="R42" s="5"/>
      <c r="S42" s="8"/>
    </row>
    <row r="43" spans="1:19" x14ac:dyDescent="0.3">
      <c r="A43" s="9"/>
      <c r="B43" s="5"/>
      <c r="C43" s="1">
        <v>30</v>
      </c>
      <c r="D43" s="22"/>
      <c r="E43" s="23"/>
      <c r="F43" s="23"/>
      <c r="G43" s="52">
        <v>0.1</v>
      </c>
      <c r="H43" s="22">
        <v>1</v>
      </c>
      <c r="I43" s="7"/>
      <c r="J43" s="91">
        <f t="shared" si="0"/>
        <v>0</v>
      </c>
      <c r="K43" s="19" t="str">
        <f t="shared" si="1"/>
        <v/>
      </c>
      <c r="L43" s="91">
        <f t="shared" si="2"/>
        <v>0</v>
      </c>
      <c r="M43" s="53" t="str">
        <f t="shared" si="3"/>
        <v/>
      </c>
      <c r="N43" s="7"/>
      <c r="O43" s="51"/>
      <c r="P43" s="91" t="e">
        <f t="shared" si="4"/>
        <v>#DIV/0!</v>
      </c>
      <c r="Q43" s="53" t="str">
        <f t="shared" si="5"/>
        <v/>
      </c>
      <c r="R43" s="5"/>
      <c r="S43" s="8"/>
    </row>
    <row r="44" spans="1:19" x14ac:dyDescent="0.3">
      <c r="A44" s="9"/>
      <c r="B44" s="5"/>
      <c r="C44" s="1">
        <v>31</v>
      </c>
      <c r="D44" s="22"/>
      <c r="E44" s="23"/>
      <c r="F44" s="23"/>
      <c r="G44" s="52">
        <v>0.1</v>
      </c>
      <c r="H44" s="22">
        <v>1</v>
      </c>
      <c r="I44" s="7"/>
      <c r="J44" s="91">
        <f t="shared" si="0"/>
        <v>0</v>
      </c>
      <c r="K44" s="19" t="str">
        <f t="shared" si="1"/>
        <v/>
      </c>
      <c r="L44" s="91">
        <f t="shared" si="2"/>
        <v>0</v>
      </c>
      <c r="M44" s="53" t="str">
        <f t="shared" si="3"/>
        <v/>
      </c>
      <c r="N44" s="7"/>
      <c r="O44" s="51"/>
      <c r="P44" s="91" t="e">
        <f t="shared" si="4"/>
        <v>#DIV/0!</v>
      </c>
      <c r="Q44" s="53" t="str">
        <f t="shared" si="5"/>
        <v/>
      </c>
      <c r="R44" s="5"/>
      <c r="S44" s="8"/>
    </row>
    <row r="45" spans="1:19" x14ac:dyDescent="0.3">
      <c r="A45" s="9"/>
      <c r="B45" s="5"/>
      <c r="C45" s="1">
        <v>32</v>
      </c>
      <c r="D45" s="22"/>
      <c r="E45" s="23"/>
      <c r="F45" s="23"/>
      <c r="G45" s="52">
        <v>0.1</v>
      </c>
      <c r="H45" s="22">
        <v>1</v>
      </c>
      <c r="I45" s="7"/>
      <c r="J45" s="91">
        <f t="shared" si="0"/>
        <v>0</v>
      </c>
      <c r="K45" s="19" t="str">
        <f t="shared" si="1"/>
        <v/>
      </c>
      <c r="L45" s="91">
        <f t="shared" si="2"/>
        <v>0</v>
      </c>
      <c r="M45" s="53" t="str">
        <f t="shared" si="3"/>
        <v/>
      </c>
      <c r="N45" s="7"/>
      <c r="O45" s="51"/>
      <c r="P45" s="91" t="e">
        <f t="shared" si="4"/>
        <v>#DIV/0!</v>
      </c>
      <c r="Q45" s="53" t="str">
        <f t="shared" si="5"/>
        <v/>
      </c>
      <c r="R45" s="5"/>
      <c r="S45" s="8"/>
    </row>
    <row r="46" spans="1:19" x14ac:dyDescent="0.3">
      <c r="A46" s="9"/>
      <c r="B46" s="5"/>
      <c r="C46" s="1">
        <v>33</v>
      </c>
      <c r="D46" s="22"/>
      <c r="E46" s="23"/>
      <c r="F46" s="23"/>
      <c r="G46" s="52">
        <v>0.1</v>
      </c>
      <c r="H46" s="22">
        <v>1</v>
      </c>
      <c r="I46" s="7"/>
      <c r="J46" s="91">
        <f t="shared" si="0"/>
        <v>0</v>
      </c>
      <c r="K46" s="19" t="str">
        <f t="shared" si="1"/>
        <v/>
      </c>
      <c r="L46" s="91">
        <f t="shared" si="2"/>
        <v>0</v>
      </c>
      <c r="M46" s="53" t="str">
        <f t="shared" si="3"/>
        <v/>
      </c>
      <c r="N46" s="7"/>
      <c r="O46" s="51"/>
      <c r="P46" s="91" t="e">
        <f t="shared" si="4"/>
        <v>#DIV/0!</v>
      </c>
      <c r="Q46" s="53" t="str">
        <f t="shared" si="5"/>
        <v/>
      </c>
      <c r="R46" s="5"/>
      <c r="S46" s="8"/>
    </row>
    <row r="47" spans="1:19" x14ac:dyDescent="0.3">
      <c r="A47" s="9"/>
      <c r="B47" s="5"/>
      <c r="C47" s="1">
        <v>34</v>
      </c>
      <c r="D47" s="22"/>
      <c r="E47" s="23"/>
      <c r="F47" s="23"/>
      <c r="G47" s="52">
        <v>0.1</v>
      </c>
      <c r="H47" s="22">
        <v>1</v>
      </c>
      <c r="I47" s="7"/>
      <c r="J47" s="91">
        <f t="shared" si="0"/>
        <v>0</v>
      </c>
      <c r="K47" s="19" t="str">
        <f t="shared" si="1"/>
        <v/>
      </c>
      <c r="L47" s="91">
        <f t="shared" si="2"/>
        <v>0</v>
      </c>
      <c r="M47" s="53" t="str">
        <f t="shared" si="3"/>
        <v/>
      </c>
      <c r="N47" s="7"/>
      <c r="O47" s="51"/>
      <c r="P47" s="91" t="e">
        <f t="shared" si="4"/>
        <v>#DIV/0!</v>
      </c>
      <c r="Q47" s="53" t="str">
        <f t="shared" si="5"/>
        <v/>
      </c>
      <c r="R47" s="5"/>
      <c r="S47" s="8"/>
    </row>
    <row r="48" spans="1:19" x14ac:dyDescent="0.3">
      <c r="A48" s="9"/>
      <c r="B48" s="5"/>
      <c r="C48" s="1">
        <v>35</v>
      </c>
      <c r="D48" s="22"/>
      <c r="E48" s="23"/>
      <c r="F48" s="23"/>
      <c r="G48" s="52">
        <v>0.1</v>
      </c>
      <c r="H48" s="22">
        <v>1</v>
      </c>
      <c r="I48" s="7"/>
      <c r="J48" s="91">
        <f t="shared" si="0"/>
        <v>0</v>
      </c>
      <c r="K48" s="19" t="str">
        <f t="shared" si="1"/>
        <v/>
      </c>
      <c r="L48" s="91">
        <f t="shared" si="2"/>
        <v>0</v>
      </c>
      <c r="M48" s="53" t="str">
        <f t="shared" si="3"/>
        <v/>
      </c>
      <c r="N48" s="7"/>
      <c r="O48" s="51"/>
      <c r="P48" s="91" t="e">
        <f t="shared" si="4"/>
        <v>#DIV/0!</v>
      </c>
      <c r="Q48" s="53" t="str">
        <f t="shared" si="5"/>
        <v/>
      </c>
      <c r="R48" s="5"/>
      <c r="S48" s="8"/>
    </row>
    <row r="49" spans="1:19" x14ac:dyDescent="0.3">
      <c r="A49" s="9"/>
      <c r="B49" s="5"/>
      <c r="C49" s="1">
        <v>36</v>
      </c>
      <c r="D49" s="22"/>
      <c r="E49" s="23"/>
      <c r="F49" s="23"/>
      <c r="G49" s="52">
        <v>0.1</v>
      </c>
      <c r="H49" s="22">
        <v>1</v>
      </c>
      <c r="I49" s="7"/>
      <c r="J49" s="91">
        <f t="shared" si="0"/>
        <v>0</v>
      </c>
      <c r="K49" s="19" t="str">
        <f t="shared" si="1"/>
        <v/>
      </c>
      <c r="L49" s="91">
        <f t="shared" si="2"/>
        <v>0</v>
      </c>
      <c r="M49" s="53" t="str">
        <f t="shared" si="3"/>
        <v/>
      </c>
      <c r="N49" s="7"/>
      <c r="O49" s="51"/>
      <c r="P49" s="91" t="e">
        <f t="shared" si="4"/>
        <v>#DIV/0!</v>
      </c>
      <c r="Q49" s="53" t="str">
        <f t="shared" si="5"/>
        <v/>
      </c>
      <c r="R49" s="5"/>
      <c r="S49" s="8"/>
    </row>
    <row r="50" spans="1:19" x14ac:dyDescent="0.3">
      <c r="A50" s="9"/>
      <c r="B50" s="5"/>
      <c r="C50" s="1">
        <v>37</v>
      </c>
      <c r="D50" s="22"/>
      <c r="E50" s="23"/>
      <c r="F50" s="23"/>
      <c r="G50" s="52">
        <v>0.1</v>
      </c>
      <c r="H50" s="22">
        <v>1</v>
      </c>
      <c r="I50" s="7"/>
      <c r="J50" s="91">
        <f t="shared" si="0"/>
        <v>0</v>
      </c>
      <c r="K50" s="19" t="str">
        <f t="shared" si="1"/>
        <v/>
      </c>
      <c r="L50" s="91">
        <f t="shared" si="2"/>
        <v>0</v>
      </c>
      <c r="M50" s="53" t="str">
        <f t="shared" si="3"/>
        <v/>
      </c>
      <c r="N50" s="7"/>
      <c r="O50" s="51"/>
      <c r="P50" s="91" t="e">
        <f t="shared" si="4"/>
        <v>#DIV/0!</v>
      </c>
      <c r="Q50" s="53" t="str">
        <f t="shared" si="5"/>
        <v/>
      </c>
      <c r="R50" s="5"/>
      <c r="S50" s="8"/>
    </row>
    <row r="51" spans="1:19" x14ac:dyDescent="0.3">
      <c r="A51" s="9"/>
      <c r="B51" s="5"/>
      <c r="C51" s="1">
        <v>38</v>
      </c>
      <c r="D51" s="22"/>
      <c r="E51" s="23"/>
      <c r="F51" s="23"/>
      <c r="G51" s="52">
        <v>0.1</v>
      </c>
      <c r="H51" s="22">
        <v>1</v>
      </c>
      <c r="I51" s="7"/>
      <c r="J51" s="91">
        <f t="shared" si="0"/>
        <v>0</v>
      </c>
      <c r="K51" s="19" t="str">
        <f t="shared" si="1"/>
        <v/>
      </c>
      <c r="L51" s="91">
        <f t="shared" si="2"/>
        <v>0</v>
      </c>
      <c r="M51" s="53" t="str">
        <f t="shared" si="3"/>
        <v/>
      </c>
      <c r="N51" s="7"/>
      <c r="O51" s="51"/>
      <c r="P51" s="91" t="e">
        <f t="shared" si="4"/>
        <v>#DIV/0!</v>
      </c>
      <c r="Q51" s="53" t="str">
        <f t="shared" si="5"/>
        <v/>
      </c>
      <c r="R51" s="5"/>
      <c r="S51" s="8"/>
    </row>
    <row r="52" spans="1:19" x14ac:dyDescent="0.3">
      <c r="A52" s="9"/>
      <c r="B52" s="5"/>
      <c r="C52" s="1">
        <v>39</v>
      </c>
      <c r="D52" s="22"/>
      <c r="E52" s="23"/>
      <c r="F52" s="23"/>
      <c r="G52" s="52">
        <v>0.1</v>
      </c>
      <c r="H52" s="22">
        <v>1</v>
      </c>
      <c r="I52" s="7"/>
      <c r="J52" s="91">
        <f t="shared" si="0"/>
        <v>0</v>
      </c>
      <c r="K52" s="19" t="str">
        <f t="shared" si="1"/>
        <v/>
      </c>
      <c r="L52" s="91">
        <f t="shared" si="2"/>
        <v>0</v>
      </c>
      <c r="M52" s="53" t="str">
        <f t="shared" si="3"/>
        <v/>
      </c>
      <c r="N52" s="7"/>
      <c r="O52" s="51"/>
      <c r="P52" s="91" t="e">
        <f t="shared" si="4"/>
        <v>#DIV/0!</v>
      </c>
      <c r="Q52" s="53" t="str">
        <f t="shared" si="5"/>
        <v/>
      </c>
      <c r="R52" s="5"/>
      <c r="S52" s="8"/>
    </row>
    <row r="53" spans="1:19" x14ac:dyDescent="0.3">
      <c r="A53" s="9"/>
      <c r="B53" s="5"/>
      <c r="C53" s="1">
        <v>40</v>
      </c>
      <c r="D53" s="22"/>
      <c r="E53" s="23"/>
      <c r="F53" s="23"/>
      <c r="G53" s="52">
        <v>0.1</v>
      </c>
      <c r="H53" s="22">
        <v>1</v>
      </c>
      <c r="I53" s="7"/>
      <c r="J53" s="91">
        <f t="shared" si="0"/>
        <v>0</v>
      </c>
      <c r="K53" s="19" t="str">
        <f t="shared" si="1"/>
        <v/>
      </c>
      <c r="L53" s="91">
        <f t="shared" si="2"/>
        <v>0</v>
      </c>
      <c r="M53" s="53" t="str">
        <f t="shared" si="3"/>
        <v/>
      </c>
      <c r="N53" s="7"/>
      <c r="O53" s="51"/>
      <c r="P53" s="91" t="e">
        <f t="shared" si="4"/>
        <v>#DIV/0!</v>
      </c>
      <c r="Q53" s="53" t="str">
        <f t="shared" si="5"/>
        <v/>
      </c>
      <c r="R53" s="5"/>
      <c r="S53" s="8"/>
    </row>
    <row r="54" spans="1:19" x14ac:dyDescent="0.3">
      <c r="A54" s="9"/>
      <c r="B54" s="5"/>
      <c r="C54" s="5"/>
      <c r="D54" s="48"/>
      <c r="E54" s="49"/>
      <c r="F54" s="49"/>
      <c r="G54" s="49"/>
      <c r="H54" s="49"/>
      <c r="I54" s="5"/>
      <c r="J54" s="5"/>
      <c r="K54" s="36"/>
      <c r="L54" s="36"/>
      <c r="M54" s="36"/>
      <c r="N54" s="5"/>
      <c r="O54" s="49"/>
      <c r="P54" s="5"/>
      <c r="Q54" s="36"/>
      <c r="R54" s="5"/>
      <c r="S54" s="8"/>
    </row>
    <row r="55" spans="1:19" x14ac:dyDescent="0.3">
      <c r="A55" s="9"/>
      <c r="B55" s="5"/>
      <c r="C55" s="5"/>
      <c r="D55" s="48"/>
      <c r="E55" s="49"/>
      <c r="F55" s="49"/>
      <c r="G55" s="49"/>
      <c r="H55" s="49"/>
      <c r="I55" s="5"/>
      <c r="J55" s="5"/>
      <c r="K55" s="36"/>
      <c r="L55" s="36"/>
      <c r="M55" s="36"/>
      <c r="N55" s="5"/>
      <c r="O55" s="49"/>
      <c r="P55" s="5"/>
      <c r="Q55" s="36"/>
      <c r="R55" s="5"/>
      <c r="S55" s="8"/>
    </row>
    <row r="56" spans="1:19" ht="9.4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</row>
    <row r="57" spans="1:19" ht="400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O54:O55 G54:H55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E8:F10 O14:O53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2004-11-04T18:27:50Z</cp:lastPrinted>
  <dcterms:created xsi:type="dcterms:W3CDTF">2004-10-05T18:50:23Z</dcterms:created>
  <dcterms:modified xsi:type="dcterms:W3CDTF">2019-09-13T15:58:33Z</dcterms:modified>
</cp:coreProperties>
</file>