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FORM\"/>
    </mc:Choice>
  </mc:AlternateContent>
  <xr:revisionPtr revIDLastSave="0" documentId="13_ncr:48009_{04F82CB1-6C28-4AB9-8C12-6AB6F2B8F7BB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Instructions!$C$46</definedName>
    <definedName name="Dilution">MegaCalc!$H$14:$H$33</definedName>
    <definedName name="Instructions">Instructions!$A$2</definedName>
    <definedName name="_xlnm.Print_Area" localSheetId="0">Instructions!$B$2:$O$45</definedName>
    <definedName name="_xlnm.Print_Area" localSheetId="1">MegaCalc!$B$2:$R$33</definedName>
    <definedName name="_xlnm.Print_Titles" localSheetId="1">MegaCalc!$12:$13</definedName>
    <definedName name="Sample_con_gL">MegaCalc!$O$14:$O$33</definedName>
    <definedName name="Sample_volume">MegaCalc!$G$14:$G$33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K14" i="1" s="1"/>
  <c r="F10" i="1"/>
  <c r="J15" i="1"/>
  <c r="L15" i="1" s="1"/>
  <c r="P15" i="1" s="1"/>
  <c r="Q15" i="1" s="1"/>
  <c r="J14" i="1"/>
  <c r="L14" i="1" s="1"/>
  <c r="P14" i="1" s="1"/>
  <c r="Q14" i="1" s="1"/>
  <c r="K15" i="1"/>
  <c r="J16" i="1"/>
  <c r="L16" i="1" s="1"/>
  <c r="P16" i="1" s="1"/>
  <c r="Q16" i="1" s="1"/>
  <c r="M16" i="1"/>
  <c r="J18" i="1"/>
  <c r="L18" i="1"/>
  <c r="P18" i="1" s="1"/>
  <c r="Q18" i="1" s="1"/>
  <c r="M18" i="1"/>
  <c r="K19" i="1"/>
  <c r="J20" i="1"/>
  <c r="L20" i="1" s="1"/>
  <c r="P20" i="1" s="1"/>
  <c r="Q20" i="1" s="1"/>
  <c r="M20" i="1"/>
  <c r="J22" i="1"/>
  <c r="L22" i="1"/>
  <c r="P22" i="1" s="1"/>
  <c r="Q22" i="1" s="1"/>
  <c r="M22" i="1"/>
  <c r="K23" i="1"/>
  <c r="J24" i="1"/>
  <c r="L24" i="1" s="1"/>
  <c r="P24" i="1" s="1"/>
  <c r="Q24" i="1" s="1"/>
  <c r="M24" i="1"/>
  <c r="J26" i="1"/>
  <c r="L26" i="1"/>
  <c r="P26" i="1" s="1"/>
  <c r="Q26" i="1" s="1"/>
  <c r="M26" i="1"/>
  <c r="K27" i="1"/>
  <c r="J28" i="1"/>
  <c r="L28" i="1" s="1"/>
  <c r="P28" i="1" s="1"/>
  <c r="Q28" i="1" s="1"/>
  <c r="M28" i="1"/>
  <c r="J30" i="1"/>
  <c r="L30" i="1"/>
  <c r="P30" i="1" s="1"/>
  <c r="Q30" i="1" s="1"/>
  <c r="M30" i="1"/>
  <c r="K31" i="1"/>
  <c r="J32" i="1"/>
  <c r="L32" i="1" s="1"/>
  <c r="P32" i="1" s="1"/>
  <c r="Q32" i="1" s="1"/>
  <c r="M32" i="1"/>
  <c r="M14" i="1"/>
  <c r="J33" i="1"/>
  <c r="L33" i="1" s="1"/>
  <c r="P33" i="1" s="1"/>
  <c r="Q33" i="1" s="1"/>
  <c r="J31" i="1"/>
  <c r="L31" i="1" s="1"/>
  <c r="P31" i="1" s="1"/>
  <c r="Q31" i="1" s="1"/>
  <c r="J29" i="1"/>
  <c r="L29" i="1" s="1"/>
  <c r="P29" i="1" s="1"/>
  <c r="Q29" i="1" s="1"/>
  <c r="J27" i="1"/>
  <c r="L27" i="1" s="1"/>
  <c r="P27" i="1" s="1"/>
  <c r="Q27" i="1" s="1"/>
  <c r="J25" i="1"/>
  <c r="L25" i="1" s="1"/>
  <c r="P25" i="1" s="1"/>
  <c r="Q25" i="1" s="1"/>
  <c r="J23" i="1"/>
  <c r="L23" i="1" s="1"/>
  <c r="P23" i="1" s="1"/>
  <c r="Q23" i="1" s="1"/>
  <c r="J21" i="1"/>
  <c r="L21" i="1" s="1"/>
  <c r="P21" i="1" s="1"/>
  <c r="Q21" i="1" s="1"/>
  <c r="J19" i="1"/>
  <c r="L19" i="1" s="1"/>
  <c r="P19" i="1" s="1"/>
  <c r="Q19" i="1" s="1"/>
  <c r="J17" i="1"/>
  <c r="L17" i="1" s="1"/>
  <c r="P17" i="1" s="1"/>
  <c r="Q17" i="1" s="1"/>
  <c r="M33" i="1"/>
  <c r="K32" i="1"/>
  <c r="K30" i="1"/>
  <c r="M29" i="1"/>
  <c r="K28" i="1"/>
  <c r="K26" i="1"/>
  <c r="M25" i="1"/>
  <c r="K24" i="1"/>
  <c r="K22" i="1"/>
  <c r="M21" i="1"/>
  <c r="K20" i="1"/>
  <c r="K18" i="1"/>
  <c r="M17" i="1"/>
  <c r="K16" i="1"/>
  <c r="M15" i="1" l="1"/>
  <c r="M19" i="1"/>
  <c r="M23" i="1"/>
  <c r="M27" i="1"/>
  <c r="M31" i="1"/>
  <c r="K33" i="1"/>
  <c r="K29" i="1"/>
  <c r="K25" i="1"/>
  <c r="K21" i="1"/>
  <c r="K17" i="1"/>
</calcChain>
</file>

<file path=xl/comments1.xml><?xml version="1.0" encoding="utf-8"?>
<comments xmlns="http://schemas.openxmlformats.org/spreadsheetml/2006/main">
  <authors>
    <author>User</author>
  </authors>
  <commentList>
    <comment ref="K22" authorId="0" shapeId="0">
      <text>
        <r>
          <rPr>
            <b/>
            <sz val="8"/>
            <color indexed="81"/>
            <rFont val="Tahoma"/>
            <family val="2"/>
          </rPr>
          <t>Concentration: g of Formic Acid per litre of sample</t>
        </r>
      </text>
    </comment>
    <comment ref="M22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Concentration: grams of Formic Acid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 of Formic Acid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Formic Acid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<sst xmlns="http://schemas.openxmlformats.org/spreadsheetml/2006/main" count="57" uniqueCount="35">
  <si>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</si>
  <si>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</si>
  <si>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</si>
  <si>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</si>
  <si>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</si>
  <si>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</si>
  <si>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</si>
  <si>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</si>
  <si>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</si>
  <si>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</si>
  <si>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</si>
  <si>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</si>
  <si>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</si>
  <si>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</si>
  <si>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</si>
  <si>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</si>
  <si>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</si>
  <si>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</si>
  <si>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</si>
  <si>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</si>
  <si>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</si>
  <si>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</si>
  <si>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</si>
  <si>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</si>
  <si>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</si>
  <si>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</si>
  <si>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</si>
  <si>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 xml:space="preserve">   Abs
(Formic Acid)</t>
  </si>
  <si>
    <t>Formic Acid
(g/L)</t>
  </si>
  <si>
    <t>Formic Acid (g/100g)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</si>
  <si>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</si>
  <si>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To zoom up or down, ensure the Standard tool bar is showing (View &gt; Toolbars) &amp; use the Zoom drop-down list.</t>
  </si>
  <si>
    <t>Megazyme Knowledge Base</t>
  </si>
  <si>
    <t>Customer Support</t>
  </si>
  <si>
    <t>K-FORM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</si>
</sst>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1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sz val="10"/>
      <color indexed="63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0" fontId="1" fillId="2" borderId="0" xfId="0" applyFont="1" applyFill="1" applyBorder="1" applyAlignment="1" applyProtection="1"/>
    <xf numFmtId="176" fontId="20" fillId="4" borderId="1" xfId="0" applyNumberFormat="1" applyFont="1" applyFill="1" applyBorder="1" applyProtection="1">
      <protection locked="0"/>
    </xf>
    <xf numFmtId="0" fontId="20" fillId="2" borderId="0" xfId="0" applyFont="1" applyFill="1"/>
    <xf numFmtId="0" fontId="20" fillId="3" borderId="0" xfId="0" applyFont="1" applyFill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4" xfId="0" applyNumberFormat="1" applyFont="1" applyFill="1" applyBorder="1" applyAlignment="1" applyProtection="1">
      <alignment horizontal="left"/>
      <protection locked="0"/>
    </xf>
    <xf numFmtId="176" fontId="1" fillId="4" borderId="3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hyperlink" Target="#MegaCalc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23</xdr:row>
      <xdr:rowOff>76200</xdr:rowOff>
    </xdr:from>
    <xdr:to>
      <xdr:col>8</xdr:col>
      <xdr:colOff>190500</xdr:colOff>
      <xdr:row>28</xdr:row>
      <xdr:rowOff>66675</xdr:rowOff>
    </xdr:to>
    <xdr:sp macro="" textlink="">
      <xdr:nvSpPr>
        <xdr:cNvPr id="6331" name="Line 67">
          <a:extLst>
            <a:ext uri="{FF2B5EF4-FFF2-40B4-BE49-F238E27FC236}">
              <a16:creationId xmlns:a16="http://schemas.microsoft.com/office/drawing/2014/main" id="{2E1DEEF0-FBEF-4296-8178-BFAF8CC14BA8}"/>
            </a:ext>
          </a:extLst>
        </xdr:cNvPr>
        <xdr:cNvSpPr>
          <a:spLocks noChangeShapeType="1"/>
        </xdr:cNvSpPr>
      </xdr:nvSpPr>
      <xdr:spPr bwMode="auto">
        <a:xfrm flipH="1" flipV="1">
          <a:off x="3571875" y="6743700"/>
          <a:ext cx="10953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447675</xdr:colOff>
      <xdr:row>11</xdr:row>
      <xdr:rowOff>247650</xdr:rowOff>
    </xdr:from>
    <xdr:to>
      <xdr:col>3</xdr:col>
      <xdr:colOff>447675</xdr:colOff>
      <xdr:row>12</xdr:row>
      <xdr:rowOff>19050</xdr:rowOff>
    </xdr:to>
    <xdr:sp macro="" textlink="">
      <xdr:nvSpPr>
        <xdr:cNvPr id="6333" name="Line 10">
          <a:extLst>
            <a:ext uri="{FF2B5EF4-FFF2-40B4-BE49-F238E27FC236}">
              <a16:creationId xmlns:a16="http://schemas.microsoft.com/office/drawing/2014/main" id="{E6DC83B6-582C-4079-B3BE-AABDC95A44FE}"/>
            </a:ext>
          </a:extLst>
        </xdr:cNvPr>
        <xdr:cNvSpPr>
          <a:spLocks noChangeShapeType="1"/>
        </xdr:cNvSpPr>
      </xdr:nvSpPr>
      <xdr:spPr bwMode="auto">
        <a:xfrm>
          <a:off x="1457325" y="37528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10</xdr:row>
      <xdr:rowOff>104775</xdr:rowOff>
    </xdr:from>
    <xdr:to>
      <xdr:col>6</xdr:col>
      <xdr:colOff>247650</xdr:colOff>
      <xdr:row>11</xdr:row>
      <xdr:rowOff>247901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F2F1C1A4-8D7F-4143-A88A-B5893C6938BC}"/>
            </a:ext>
          </a:extLst>
        </xdr:cNvPr>
        <xdr:cNvSpPr>
          <a:spLocks noChangeArrowheads="1"/>
        </xdr:cNvSpPr>
      </xdr:nvSpPr>
      <xdr:spPr bwMode="auto">
        <a:xfrm>
          <a:off x="561975" y="3333750"/>
          <a:ext cx="28956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190500</xdr:colOff>
      <xdr:row>16</xdr:row>
      <xdr:rowOff>76200</xdr:rowOff>
    </xdr:from>
    <xdr:to>
      <xdr:col>8</xdr:col>
      <xdr:colOff>409575</xdr:colOff>
      <xdr:row>22</xdr:row>
      <xdr:rowOff>104775</xdr:rowOff>
    </xdr:to>
    <xdr:sp macro="" textlink="">
      <xdr:nvSpPr>
        <xdr:cNvPr id="6335" name="Line 12">
          <a:extLst>
            <a:ext uri="{FF2B5EF4-FFF2-40B4-BE49-F238E27FC236}">
              <a16:creationId xmlns:a16="http://schemas.microsoft.com/office/drawing/2014/main" id="{737AEDFF-504F-4661-BFC2-0982650C19D3}"/>
            </a:ext>
          </a:extLst>
        </xdr:cNvPr>
        <xdr:cNvSpPr>
          <a:spLocks noChangeShapeType="1"/>
        </xdr:cNvSpPr>
      </xdr:nvSpPr>
      <xdr:spPr bwMode="auto">
        <a:xfrm flipH="1">
          <a:off x="2857500" y="5095875"/>
          <a:ext cx="1933575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11</xdr:row>
      <xdr:rowOff>552450</xdr:rowOff>
    </xdr:from>
    <xdr:to>
      <xdr:col>8</xdr:col>
      <xdr:colOff>9525</xdr:colOff>
      <xdr:row>15</xdr:row>
      <xdr:rowOff>123825</xdr:rowOff>
    </xdr:to>
    <xdr:sp macro="" textlink="">
      <xdr:nvSpPr>
        <xdr:cNvPr id="6336" name="Line 14">
          <a:extLst>
            <a:ext uri="{FF2B5EF4-FFF2-40B4-BE49-F238E27FC236}">
              <a16:creationId xmlns:a16="http://schemas.microsoft.com/office/drawing/2014/main" id="{24391D02-5141-412C-B6E2-9D6B16F23A20}"/>
            </a:ext>
          </a:extLst>
        </xdr:cNvPr>
        <xdr:cNvSpPr>
          <a:spLocks noChangeShapeType="1"/>
        </xdr:cNvSpPr>
      </xdr:nvSpPr>
      <xdr:spPr bwMode="auto">
        <a:xfrm flipH="1">
          <a:off x="3133725" y="4057650"/>
          <a:ext cx="13525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123825</xdr:rowOff>
    </xdr:from>
    <xdr:to>
      <xdr:col>14</xdr:col>
      <xdr:colOff>342900</xdr:colOff>
      <xdr:row>19</xdr:row>
      <xdr:rowOff>66571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460E3734-A28F-415B-BF64-3CD846F55768}"/>
            </a:ext>
          </a:extLst>
        </xdr:cNvPr>
        <xdr:cNvSpPr>
          <a:spLocks noChangeArrowheads="1"/>
        </xdr:cNvSpPr>
      </xdr:nvSpPr>
      <xdr:spPr bwMode="auto">
        <a:xfrm>
          <a:off x="4200525" y="4743450"/>
          <a:ext cx="37242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values for formic acid.</a:t>
          </a:r>
          <a:endParaRPr lang="en-IE"/>
        </a:p>
      </xdr:txBody>
    </xdr:sp>
    <xdr:clientData/>
  </xdr:twoCellAnchor>
  <xdr:twoCellAnchor>
    <xdr:from>
      <xdr:col>13</xdr:col>
      <xdr:colOff>9525</xdr:colOff>
      <xdr:row>5</xdr:row>
      <xdr:rowOff>133350</xdr:rowOff>
    </xdr:from>
    <xdr:to>
      <xdr:col>14</xdr:col>
      <xdr:colOff>371475</xdr:colOff>
      <xdr:row>5</xdr:row>
      <xdr:rowOff>323850</xdr:rowOff>
    </xdr:to>
    <xdr:sp macro="" textlink="">
      <xdr:nvSpPr>
        <xdr:cNvPr id="6185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1EAF1-8694-49D2-BD0F-A830511F3E80}"/>
            </a:ext>
          </a:extLst>
        </xdr:cNvPr>
        <xdr:cNvSpPr txBox="1">
          <a:spLocks noChangeArrowheads="1"/>
        </xdr:cNvSpPr>
      </xdr:nvSpPr>
      <xdr:spPr bwMode="auto">
        <a:xfrm>
          <a:off x="6981825" y="1314450"/>
          <a:ext cx="971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7</xdr:row>
      <xdr:rowOff>152400</xdr:rowOff>
    </xdr:from>
    <xdr:to>
      <xdr:col>3</xdr:col>
      <xdr:colOff>219075</xdr:colOff>
      <xdr:row>7</xdr:row>
      <xdr:rowOff>352425</xdr:rowOff>
    </xdr:to>
    <xdr:sp macro="" textlink="">
      <xdr:nvSpPr>
        <xdr:cNvPr id="6187" name="Text 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9740CD-D185-4F3C-95A8-632D397E4384}"/>
            </a:ext>
          </a:extLst>
        </xdr:cNvPr>
        <xdr:cNvSpPr txBox="1">
          <a:spLocks noChangeArrowheads="1"/>
        </xdr:cNvSpPr>
      </xdr:nvSpPr>
      <xdr:spPr bwMode="auto">
        <a:xfrm>
          <a:off x="209550" y="241935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43</xdr:row>
      <xdr:rowOff>152400</xdr:rowOff>
    </xdr:from>
    <xdr:to>
      <xdr:col>3</xdr:col>
      <xdr:colOff>447675</xdr:colOff>
      <xdr:row>44</xdr:row>
      <xdr:rowOff>142875</xdr:rowOff>
    </xdr:to>
    <xdr:sp macro="" textlink="">
      <xdr:nvSpPr>
        <xdr:cNvPr id="6188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37D057-A5CB-4D20-B7CE-9B7A93DBB90C}"/>
            </a:ext>
          </a:extLst>
        </xdr:cNvPr>
        <xdr:cNvSpPr txBox="1">
          <a:spLocks noChangeArrowheads="1"/>
        </xdr:cNvSpPr>
      </xdr:nvSpPr>
      <xdr:spPr bwMode="auto">
        <a:xfrm>
          <a:off x="238125" y="10906125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10</xdr:row>
      <xdr:rowOff>180975</xdr:rowOff>
    </xdr:from>
    <xdr:to>
      <xdr:col>14</xdr:col>
      <xdr:colOff>314325</xdr:colOff>
      <xdr:row>15</xdr:row>
      <xdr:rowOff>47580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514DAC01-0BEF-4345-8745-6B8FB6566DFC}"/>
            </a:ext>
          </a:extLst>
        </xdr:cNvPr>
        <xdr:cNvSpPr>
          <a:spLocks noChangeArrowheads="1"/>
        </xdr:cNvSpPr>
      </xdr:nvSpPr>
      <xdr:spPr bwMode="auto">
        <a:xfrm>
          <a:off x="4200525" y="3400425"/>
          <a:ext cx="369570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24</xdr:row>
      <xdr:rowOff>171450</xdr:rowOff>
    </xdr:from>
    <xdr:to>
      <xdr:col>7</xdr:col>
      <xdr:colOff>352425</xdr:colOff>
      <xdr:row>34</xdr:row>
      <xdr:rowOff>133344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F7DE182F-EEC8-4B20-A3D1-CE1D0B88347F}"/>
            </a:ext>
          </a:extLst>
        </xdr:cNvPr>
        <xdr:cNvSpPr>
          <a:spLocks noChangeArrowheads="1"/>
        </xdr:cNvSpPr>
      </xdr:nvSpPr>
      <xdr:spPr bwMode="auto">
        <a:xfrm>
          <a:off x="276225" y="6677025"/>
          <a:ext cx="3924300" cy="159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D-Glucose by 1.8529. For absorbance readings at 334 nm (Hg lamp; ext. coeff. 6.18) multiply the calculated values for D-Glucose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24</xdr:row>
      <xdr:rowOff>180975</xdr:rowOff>
    </xdr:from>
    <xdr:to>
      <xdr:col>14</xdr:col>
      <xdr:colOff>314325</xdr:colOff>
      <xdr:row>29</xdr:row>
      <xdr:rowOff>47722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87BDBB35-CD6B-4C20-8288-2DD4569FC6BF}"/>
            </a:ext>
          </a:extLst>
        </xdr:cNvPr>
        <xdr:cNvSpPr>
          <a:spLocks noChangeArrowheads="1"/>
        </xdr:cNvSpPr>
      </xdr:nvSpPr>
      <xdr:spPr bwMode="auto">
        <a:xfrm>
          <a:off x="4591050" y="6686550"/>
          <a:ext cx="33051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8</xdr:col>
      <xdr:colOff>0</xdr:colOff>
      <xdr:row>23</xdr:row>
      <xdr:rowOff>133350</xdr:rowOff>
    </xdr:from>
    <xdr:to>
      <xdr:col>11</xdr:col>
      <xdr:colOff>180975</xdr:colOff>
      <xdr:row>31</xdr:row>
      <xdr:rowOff>142875</xdr:rowOff>
    </xdr:to>
    <xdr:sp macro="" textlink="">
      <xdr:nvSpPr>
        <xdr:cNvPr id="6350" name="Line 68">
          <a:extLst>
            <a:ext uri="{FF2B5EF4-FFF2-40B4-BE49-F238E27FC236}">
              <a16:creationId xmlns:a16="http://schemas.microsoft.com/office/drawing/2014/main" id="{AB581099-61A6-4786-8249-E7692939126B}"/>
            </a:ext>
          </a:extLst>
        </xdr:cNvPr>
        <xdr:cNvSpPr>
          <a:spLocks noChangeShapeType="1"/>
        </xdr:cNvSpPr>
      </xdr:nvSpPr>
      <xdr:spPr bwMode="auto">
        <a:xfrm flipH="1" flipV="1">
          <a:off x="4476750" y="6800850"/>
          <a:ext cx="175260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114300</xdr:colOff>
      <xdr:row>30</xdr:row>
      <xdr:rowOff>19050</xdr:rowOff>
    </xdr:from>
    <xdr:to>
      <xdr:col>14</xdr:col>
      <xdr:colOff>266700</xdr:colOff>
      <xdr:row>34</xdr:row>
      <xdr:rowOff>133361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279C68D0-FC08-42EB-8200-E6AC0B962AFE}"/>
            </a:ext>
          </a:extLst>
        </xdr:cNvPr>
        <xdr:cNvSpPr>
          <a:spLocks noChangeArrowheads="1"/>
        </xdr:cNvSpPr>
      </xdr:nvSpPr>
      <xdr:spPr bwMode="auto">
        <a:xfrm>
          <a:off x="4591050" y="7524750"/>
          <a:ext cx="32575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5</xdr:row>
      <xdr:rowOff>342900</xdr:rowOff>
    </xdr:from>
    <xdr:to>
      <xdr:col>15</xdr:col>
      <xdr:colOff>0</xdr:colOff>
      <xdr:row>6</xdr:row>
      <xdr:rowOff>19050</xdr:rowOff>
    </xdr:to>
    <xdr:sp macro="" textlink="">
      <xdr:nvSpPr>
        <xdr:cNvPr id="6213" name="Text Box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847D80-18FF-4D8C-A0D4-919104C75438}"/>
            </a:ext>
          </a:extLst>
        </xdr:cNvPr>
        <xdr:cNvSpPr txBox="1">
          <a:spLocks noChangeArrowheads="1"/>
        </xdr:cNvSpPr>
      </xdr:nvSpPr>
      <xdr:spPr bwMode="auto">
        <a:xfrm>
          <a:off x="6981825" y="1524000"/>
          <a:ext cx="1247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9</xdr:col>
      <xdr:colOff>85725</xdr:colOff>
      <xdr:row>21</xdr:row>
      <xdr:rowOff>38100</xdr:rowOff>
    </xdr:from>
    <xdr:to>
      <xdr:col>9</xdr:col>
      <xdr:colOff>171450</xdr:colOff>
      <xdr:row>21</xdr:row>
      <xdr:rowOff>133350</xdr:rowOff>
    </xdr:to>
    <xdr:sp macro="" textlink="">
      <xdr:nvSpPr>
        <xdr:cNvPr id="6354" name="AutoShape 87">
          <a:extLst>
            <a:ext uri="{FF2B5EF4-FFF2-40B4-BE49-F238E27FC236}">
              <a16:creationId xmlns:a16="http://schemas.microsoft.com/office/drawing/2014/main" id="{9C58C3B4-92D1-43D5-AED6-2969B286746B}"/>
            </a:ext>
          </a:extLst>
        </xdr:cNvPr>
        <xdr:cNvSpPr>
          <a:spLocks noChangeArrowheads="1"/>
        </xdr:cNvSpPr>
      </xdr:nvSpPr>
      <xdr:spPr bwMode="auto">
        <a:xfrm>
          <a:off x="4876800" y="6000750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</xdr:colOff>
      <xdr:row>1</xdr:row>
      <xdr:rowOff>1</xdr:rowOff>
    </xdr:from>
    <xdr:to>
      <xdr:col>15</xdr:col>
      <xdr:colOff>1</xdr:colOff>
      <xdr:row>5</xdr:row>
      <xdr:rowOff>126618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77584A-F201-42E7-8800-90EE5AD3C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1"/>
          <a:ext cx="8115300" cy="1317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58" name="AutoShape 11">
          <a:extLst>
            <a:ext uri="{FF2B5EF4-FFF2-40B4-BE49-F238E27FC236}">
              <a16:creationId xmlns:a16="http://schemas.microsoft.com/office/drawing/2014/main" id="{E97A651A-4124-44D8-B343-5D5CE1D66AD1}"/>
            </a:ext>
          </a:extLst>
        </xdr:cNvPr>
        <xdr:cNvSpPr>
          <a:spLocks noChangeArrowheads="1"/>
        </xdr:cNvSpPr>
      </xdr:nvSpPr>
      <xdr:spPr bwMode="auto">
        <a:xfrm>
          <a:off x="5010150" y="31908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104228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8AF29-0BAA-4E77-9EA0-F27632AC876E}"/>
            </a:ext>
          </a:extLst>
        </xdr:cNvPr>
        <xdr:cNvSpPr txBox="1">
          <a:spLocks noChangeArrowheads="1"/>
        </xdr:cNvSpPr>
      </xdr:nvSpPr>
      <xdr:spPr bwMode="auto">
        <a:xfrm>
          <a:off x="6877050" y="12858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132926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D14DA5-85F6-48A0-8AF5-4C99FC5F99DF}"/>
            </a:ext>
          </a:extLst>
        </xdr:cNvPr>
        <xdr:cNvSpPr txBox="1">
          <a:spLocks noChangeArrowheads="1"/>
        </xdr:cNvSpPr>
      </xdr:nvSpPr>
      <xdr:spPr bwMode="auto">
        <a:xfrm>
          <a:off x="6877050" y="14573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171450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A3E3D7-8970-4E9D-A12F-72B581A090F5}"/>
            </a:ext>
          </a:extLst>
        </xdr:cNvPr>
        <xdr:cNvSpPr txBox="1">
          <a:spLocks noChangeArrowheads="1"/>
        </xdr:cNvSpPr>
      </xdr:nvSpPr>
      <xdr:spPr bwMode="auto">
        <a:xfrm>
          <a:off x="247650" y="6896100"/>
          <a:ext cx="14573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1</xdr:colOff>
      <xdr:row>1</xdr:row>
      <xdr:rowOff>1</xdr:rowOff>
    </xdr:from>
    <xdr:to>
      <xdr:col>18</xdr:col>
      <xdr:colOff>1</xdr:colOff>
      <xdr:row>2</xdr:row>
      <xdr:rowOff>97631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F64C36-1FC4-447B-BECA-4DC3C7FC6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60" y="92928"/>
          <a:ext cx="8049786" cy="1306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7"/>
  <sheetViews>
    <sheetView tabSelected="1" zoomScaleNormal="100" workbookViewId="0">
      <selection activeCell="N45" sqref="N45"/>
    </sheetView>
  </sheetViews>
  <sheetFormatPr defaultColWidth="12.28515625" defaultRowHeight="15" x14ac:dyDescent="0.3"/>
  <cols>
    <col min="1" max="1" width="1.7109375" style="25" customWidth="1"/>
    <col min="2" max="2" width="1.140625" style="25" customWidth="1"/>
    <col min="3" max="3" width="12.28515625" style="33" customWidth="1"/>
    <col min="4" max="4" width="16.7109375" style="25" customWidth="1"/>
    <col min="5" max="6" width="8.140625" style="25" customWidth="1"/>
    <col min="7" max="7" width="9.5703125" style="25" customWidth="1"/>
    <col min="8" max="8" width="9.42578125" style="25" customWidth="1"/>
    <col min="9" max="9" width="4.7109375" style="25" customWidth="1"/>
    <col min="10" max="11" width="9.42578125" style="25" customWidth="1"/>
    <col min="12" max="12" width="4.7109375" style="25" customWidth="1"/>
    <col min="13" max="14" width="9.140625" style="25" customWidth="1"/>
    <col min="15" max="15" width="9.710937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0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1"/>
      <c r="D3" s="27"/>
      <c r="E3" s="27"/>
      <c r="F3" s="27"/>
      <c r="G3" s="27"/>
      <c r="H3" s="27"/>
      <c r="I3" s="27"/>
      <c r="J3" s="27"/>
      <c r="K3" s="27"/>
      <c r="L3" s="27"/>
      <c r="M3" s="62"/>
      <c r="N3" s="26"/>
      <c r="O3" s="26"/>
      <c r="P3" s="24"/>
    </row>
    <row r="4" spans="1:16" ht="35.25" customHeight="1" x14ac:dyDescent="0.3">
      <c r="A4" s="24"/>
      <c r="B4" s="26"/>
      <c r="C4" s="31"/>
      <c r="D4" s="27"/>
      <c r="E4" s="27"/>
      <c r="F4" s="27"/>
      <c r="G4" s="27"/>
      <c r="H4" s="27"/>
      <c r="I4" s="27"/>
      <c r="J4" s="27"/>
      <c r="K4" s="27"/>
      <c r="L4" s="27"/>
      <c r="M4" s="62"/>
      <c r="N4" s="26"/>
      <c r="O4" s="26"/>
      <c r="P4" s="24"/>
    </row>
    <row r="5" spans="1:16" ht="18.399999999999999" customHeight="1" x14ac:dyDescent="0.3">
      <c r="A5" s="24"/>
      <c r="B5" s="26"/>
      <c r="C5" s="32"/>
      <c r="D5" s="45"/>
      <c r="E5" s="45"/>
      <c r="F5" s="45"/>
      <c r="G5" s="45"/>
      <c r="H5" s="45"/>
      <c r="I5" s="45"/>
      <c r="J5" s="45"/>
      <c r="K5" s="45"/>
      <c r="L5" s="45"/>
      <c r="M5" s="62"/>
      <c r="N5" s="26"/>
      <c r="O5" s="26"/>
      <c r="P5" s="24"/>
    </row>
    <row r="6" spans="1:16" s="37" customFormat="1" ht="43.15" customHeight="1" x14ac:dyDescent="0.4">
      <c r="A6" s="24"/>
      <c r="B6" s="26"/>
      <c r="C6" s="63" t="s">
        <v>19</v>
      </c>
      <c r="D6" s="36"/>
      <c r="E6" s="36"/>
      <c r="F6" s="36"/>
      <c r="G6" s="36"/>
      <c r="H6" s="36"/>
      <c r="I6" s="36"/>
      <c r="J6" s="36"/>
      <c r="K6" s="36"/>
      <c r="L6" s="36"/>
      <c r="M6" s="62"/>
      <c r="N6" s="26"/>
      <c r="O6" s="26"/>
      <c r="P6" s="24"/>
    </row>
    <row r="7" spans="1:16" s="37" customFormat="1" ht="34.5" customHeight="1" x14ac:dyDescent="0.3">
      <c r="A7" s="24"/>
      <c r="B7" s="26"/>
      <c r="C7" s="79" t="s">
        <v>30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26"/>
      <c r="O7" s="26"/>
      <c r="P7" s="24"/>
    </row>
    <row r="8" spans="1:16" s="37" customFormat="1" ht="55.15" customHeight="1" x14ac:dyDescent="0.4">
      <c r="A8" s="24"/>
      <c r="B8" s="26"/>
      <c r="C8" s="63" t="s">
        <v>21</v>
      </c>
      <c r="D8" s="38"/>
      <c r="E8" s="38"/>
      <c r="F8" s="38"/>
      <c r="G8" s="38"/>
      <c r="H8" s="38"/>
      <c r="I8" s="38"/>
      <c r="J8" s="38"/>
      <c r="K8" s="38"/>
      <c r="L8" s="38"/>
      <c r="M8" s="26"/>
      <c r="N8" s="26"/>
      <c r="O8" s="26"/>
      <c r="P8" s="24"/>
    </row>
    <row r="9" spans="1:16" s="37" customFormat="1" ht="18.75" x14ac:dyDescent="0.35">
      <c r="A9" s="24"/>
      <c r="B9" s="26"/>
      <c r="C9" s="74" t="s">
        <v>26</v>
      </c>
      <c r="D9" s="38"/>
      <c r="E9" s="38"/>
      <c r="F9" s="38"/>
      <c r="G9" s="38"/>
      <c r="H9" s="38"/>
      <c r="I9" s="38"/>
      <c r="J9" s="38"/>
      <c r="K9" s="38"/>
      <c r="L9" s="38"/>
      <c r="M9" s="26"/>
      <c r="N9" s="26"/>
      <c r="O9" s="26"/>
      <c r="P9" s="24"/>
    </row>
    <row r="10" spans="1:16" s="37" customFormat="1" ht="17.25" x14ac:dyDescent="0.35">
      <c r="A10" s="24"/>
      <c r="B10" s="26"/>
      <c r="C10" s="60" t="s">
        <v>31</v>
      </c>
      <c r="D10" s="38"/>
      <c r="E10" s="38"/>
      <c r="F10" s="38"/>
      <c r="G10" s="38"/>
      <c r="H10" s="38"/>
      <c r="I10" s="38"/>
      <c r="J10" s="38"/>
      <c r="K10" s="38"/>
      <c r="L10" s="38"/>
      <c r="M10" s="26"/>
      <c r="N10" s="26"/>
      <c r="O10" s="26"/>
      <c r="P10" s="24"/>
    </row>
    <row r="11" spans="1:16" s="37" customFormat="1" x14ac:dyDescent="0.3">
      <c r="A11" s="24"/>
      <c r="B11" s="26"/>
      <c r="C11" s="31"/>
      <c r="D11" s="38"/>
      <c r="E11" s="38"/>
      <c r="F11" s="38"/>
      <c r="G11" s="38"/>
      <c r="H11" s="38"/>
      <c r="I11" s="38"/>
      <c r="J11" s="38"/>
      <c r="K11" s="38"/>
      <c r="L11" s="38"/>
      <c r="M11" s="26"/>
      <c r="N11" s="26"/>
      <c r="O11" s="26"/>
      <c r="P11" s="24"/>
    </row>
    <row r="12" spans="1:16" s="37" customFormat="1" ht="46.15" customHeight="1" x14ac:dyDescent="0.3">
      <c r="A12" s="24"/>
      <c r="B12" s="26"/>
      <c r="C12" s="31"/>
      <c r="D12" s="38"/>
      <c r="E12" s="38"/>
      <c r="F12" s="38"/>
      <c r="G12" s="38"/>
      <c r="H12" s="38"/>
      <c r="I12" s="38"/>
      <c r="J12" s="38"/>
      <c r="K12" s="38"/>
      <c r="L12" s="38"/>
      <c r="M12" s="26"/>
      <c r="N12" s="26"/>
      <c r="O12" s="26"/>
      <c r="P12" s="24"/>
    </row>
    <row r="13" spans="1:16" s="34" customFormat="1" x14ac:dyDescent="0.3">
      <c r="A13" s="24"/>
      <c r="B13" s="26"/>
      <c r="C13" s="31"/>
      <c r="D13" s="6" t="s">
        <v>14</v>
      </c>
      <c r="E13" s="84"/>
      <c r="F13" s="85"/>
      <c r="G13" s="5"/>
      <c r="H13" s="5"/>
      <c r="I13" s="5"/>
      <c r="J13" s="21"/>
      <c r="K13" s="21"/>
      <c r="L13" s="5"/>
      <c r="M13" s="21"/>
      <c r="N13" s="5"/>
      <c r="O13" s="26"/>
      <c r="P13" s="24"/>
    </row>
    <row r="14" spans="1:16" s="34" customFormat="1" ht="24.4" customHeight="1" x14ac:dyDescent="0.3">
      <c r="A14" s="24"/>
      <c r="B14" s="26"/>
      <c r="C14" s="31"/>
      <c r="D14" s="5"/>
      <c r="E14" s="5"/>
      <c r="F14" s="5"/>
      <c r="G14" s="5"/>
      <c r="H14" s="5"/>
      <c r="I14" s="4"/>
      <c r="J14" s="5"/>
      <c r="K14" s="5"/>
      <c r="L14" s="5"/>
      <c r="M14" s="5"/>
      <c r="N14" s="11"/>
      <c r="O14" s="26"/>
      <c r="P14" s="24"/>
    </row>
    <row r="15" spans="1:16" s="34" customFormat="1" x14ac:dyDescent="0.3">
      <c r="A15" s="24"/>
      <c r="B15" s="26"/>
      <c r="C15" s="31"/>
      <c r="D15" s="4"/>
      <c r="E15" s="6" t="s">
        <v>15</v>
      </c>
      <c r="F15" s="4"/>
      <c r="G15" s="5"/>
      <c r="H15" s="5"/>
      <c r="I15" s="5"/>
      <c r="J15" s="5"/>
      <c r="K15" s="5"/>
      <c r="L15" s="5"/>
      <c r="M15" s="5"/>
      <c r="N15" s="11"/>
      <c r="O15" s="26"/>
      <c r="P15" s="24"/>
    </row>
    <row r="16" spans="1:16" s="37" customFormat="1" ht="19.5" x14ac:dyDescent="0.4">
      <c r="A16" s="24"/>
      <c r="B16" s="26"/>
      <c r="C16" s="31"/>
      <c r="D16" s="4"/>
      <c r="E16" s="53" t="s">
        <v>12</v>
      </c>
      <c r="F16" s="53" t="s">
        <v>13</v>
      </c>
      <c r="G16" s="4"/>
      <c r="H16" s="4"/>
      <c r="I16" s="5"/>
      <c r="J16" s="5"/>
      <c r="K16" s="5"/>
      <c r="L16" s="5"/>
      <c r="M16" s="5"/>
      <c r="N16" s="5"/>
      <c r="O16" s="26"/>
      <c r="P16" s="24"/>
    </row>
    <row r="17" spans="1:16" s="37" customFormat="1" x14ac:dyDescent="0.3">
      <c r="A17" s="24"/>
      <c r="B17" s="26"/>
      <c r="C17" s="31"/>
      <c r="D17" s="4">
        <v>1</v>
      </c>
      <c r="E17" s="23"/>
      <c r="F17" s="23"/>
      <c r="G17" s="4"/>
      <c r="H17" s="4"/>
      <c r="I17" s="5"/>
      <c r="J17" s="5"/>
      <c r="K17" s="5"/>
      <c r="L17" s="5"/>
      <c r="M17" s="5"/>
      <c r="N17" s="5"/>
      <c r="O17" s="26"/>
      <c r="P17" s="24"/>
    </row>
    <row r="18" spans="1:16" s="37" customFormat="1" x14ac:dyDescent="0.3">
      <c r="A18" s="24"/>
      <c r="B18" s="26"/>
      <c r="C18" s="31"/>
      <c r="D18" s="4">
        <v>2</v>
      </c>
      <c r="E18" s="23"/>
      <c r="F18" s="23"/>
      <c r="G18" s="4"/>
      <c r="H18" s="4"/>
      <c r="I18" s="5"/>
      <c r="J18" s="5"/>
      <c r="K18" s="5"/>
      <c r="L18" s="5"/>
      <c r="M18" s="5"/>
      <c r="N18" s="5"/>
      <c r="O18" s="26"/>
      <c r="P18" s="24"/>
    </row>
    <row r="19" spans="1:16" s="37" customFormat="1" x14ac:dyDescent="0.3">
      <c r="A19" s="24"/>
      <c r="B19" s="26"/>
      <c r="C19" s="31"/>
      <c r="D19" s="4"/>
      <c r="E19" s="71">
        <v>0</v>
      </c>
      <c r="F19" s="71">
        <v>0</v>
      </c>
      <c r="G19" s="4"/>
      <c r="H19" s="4"/>
      <c r="I19" s="5"/>
      <c r="J19" s="5"/>
      <c r="K19" s="5"/>
      <c r="L19" s="5"/>
      <c r="M19" s="5"/>
      <c r="N19" s="5"/>
      <c r="O19" s="26"/>
      <c r="P19" s="24"/>
    </row>
    <row r="20" spans="1:16" s="37" customFormat="1" x14ac:dyDescent="0.3">
      <c r="A20" s="24"/>
      <c r="B20" s="26"/>
      <c r="C20" s="3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6"/>
      <c r="P20" s="24"/>
    </row>
    <row r="21" spans="1:16" s="37" customFormat="1" ht="14.25" customHeight="1" x14ac:dyDescent="0.3">
      <c r="A21" s="24"/>
      <c r="B21" s="26"/>
      <c r="C21" s="31"/>
      <c r="D21" s="5"/>
      <c r="E21" s="6" t="s">
        <v>16</v>
      </c>
      <c r="F21" s="5"/>
      <c r="G21" s="5"/>
      <c r="H21" s="5"/>
      <c r="I21" s="5"/>
      <c r="J21" s="6" t="s">
        <v>1</v>
      </c>
      <c r="K21" s="46"/>
      <c r="L21" s="5"/>
      <c r="M21" s="5"/>
      <c r="N21" s="5"/>
      <c r="O21" s="26"/>
      <c r="P21" s="24"/>
    </row>
    <row r="22" spans="1:16" s="37" customFormat="1" ht="40.5" customHeight="1" x14ac:dyDescent="0.3">
      <c r="A22" s="24"/>
      <c r="B22" s="26"/>
      <c r="C22" s="31"/>
      <c r="D22" s="12" t="s">
        <v>0</v>
      </c>
      <c r="E22" s="52" t="s">
        <v>12</v>
      </c>
      <c r="F22" s="52" t="s">
        <v>13</v>
      </c>
      <c r="G22" s="20" t="s">
        <v>17</v>
      </c>
      <c r="H22" s="20" t="s">
        <v>18</v>
      </c>
      <c r="I22" s="54"/>
      <c r="J22" s="29" t="s">
        <v>27</v>
      </c>
      <c r="K22" s="29" t="s">
        <v>28</v>
      </c>
      <c r="L22" s="54"/>
      <c r="M22" s="20" t="s">
        <v>2</v>
      </c>
      <c r="N22" s="29" t="s">
        <v>29</v>
      </c>
      <c r="O22" s="26"/>
      <c r="P22" s="24"/>
    </row>
    <row r="23" spans="1:16" s="37" customFormat="1" x14ac:dyDescent="0.3">
      <c r="A23" s="24"/>
      <c r="B23" s="26"/>
      <c r="C23" s="31"/>
      <c r="D23" s="22"/>
      <c r="E23" s="23"/>
      <c r="F23" s="23"/>
      <c r="G23" s="50">
        <v>0.1</v>
      </c>
      <c r="H23" s="22">
        <v>1</v>
      </c>
      <c r="I23" s="7"/>
      <c r="J23" s="19" t="s">
        <v>20</v>
      </c>
      <c r="K23" s="51" t="s">
        <v>20</v>
      </c>
      <c r="L23" s="7"/>
      <c r="M23" s="49"/>
      <c r="N23" s="51" t="s">
        <v>20</v>
      </c>
      <c r="O23" s="26"/>
      <c r="P23" s="24"/>
    </row>
    <row r="24" spans="1:16" s="37" customFormat="1" x14ac:dyDescent="0.3">
      <c r="A24" s="24"/>
      <c r="B24" s="26"/>
      <c r="C24" s="31"/>
      <c r="D24" s="22"/>
      <c r="E24" s="23"/>
      <c r="F24" s="23"/>
      <c r="G24" s="50">
        <v>0.1</v>
      </c>
      <c r="H24" s="22">
        <v>1</v>
      </c>
      <c r="I24" s="7"/>
      <c r="J24" s="19" t="s">
        <v>20</v>
      </c>
      <c r="K24" s="51" t="s">
        <v>20</v>
      </c>
      <c r="L24" s="7"/>
      <c r="M24" s="49"/>
      <c r="N24" s="51" t="s">
        <v>20</v>
      </c>
      <c r="O24" s="26"/>
      <c r="P24" s="24"/>
    </row>
    <row r="25" spans="1:16" s="37" customFormat="1" x14ac:dyDescent="0.3">
      <c r="A25" s="24"/>
      <c r="B25" s="26"/>
      <c r="C25" s="31"/>
      <c r="D25" s="39"/>
      <c r="E25" s="39"/>
      <c r="F25" s="39"/>
      <c r="G25" s="39"/>
      <c r="H25" s="39"/>
      <c r="I25" s="39"/>
      <c r="J25" s="39"/>
      <c r="K25" s="39"/>
      <c r="L25" s="39"/>
      <c r="M25" s="26"/>
      <c r="N25" s="26"/>
      <c r="O25" s="26"/>
      <c r="P25" s="24"/>
    </row>
    <row r="26" spans="1:16" s="37" customFormat="1" x14ac:dyDescent="0.3">
      <c r="A26" s="24"/>
      <c r="B26" s="26"/>
      <c r="C26" s="31"/>
      <c r="D26" s="39"/>
      <c r="E26" s="39"/>
      <c r="F26" s="39"/>
      <c r="G26" s="39"/>
      <c r="H26" s="39"/>
      <c r="I26" s="39"/>
      <c r="J26" s="39"/>
      <c r="K26" s="39"/>
      <c r="L26" s="39"/>
      <c r="M26" s="26"/>
      <c r="N26" s="26"/>
      <c r="O26" s="26"/>
      <c r="P26" s="24"/>
    </row>
    <row r="27" spans="1:16" s="37" customFormat="1" x14ac:dyDescent="0.3">
      <c r="A27" s="24"/>
      <c r="B27" s="26"/>
      <c r="C27" s="31"/>
      <c r="D27" s="39"/>
      <c r="E27" s="39"/>
      <c r="F27" s="39"/>
      <c r="G27" s="39"/>
      <c r="H27" s="39"/>
      <c r="I27" s="39"/>
      <c r="J27" s="39"/>
      <c r="K27" s="39"/>
      <c r="L27" s="39"/>
      <c r="M27" s="26"/>
      <c r="N27" s="26"/>
      <c r="O27" s="26"/>
      <c r="P27" s="24"/>
    </row>
    <row r="28" spans="1:16" s="37" customFormat="1" x14ac:dyDescent="0.3">
      <c r="A28" s="24"/>
      <c r="B28" s="26"/>
      <c r="C28" s="31"/>
      <c r="D28" s="39"/>
      <c r="E28" s="39"/>
      <c r="F28" s="39"/>
      <c r="G28" s="39"/>
      <c r="H28" s="39"/>
      <c r="I28" s="39"/>
      <c r="J28" s="39"/>
      <c r="K28" s="39"/>
      <c r="L28" s="39"/>
      <c r="M28" s="26"/>
      <c r="N28" s="26"/>
      <c r="O28" s="26"/>
      <c r="P28" s="24"/>
    </row>
    <row r="29" spans="1:16" s="37" customFormat="1" x14ac:dyDescent="0.3">
      <c r="A29" s="24"/>
      <c r="B29" s="26"/>
      <c r="C29" s="31"/>
      <c r="D29" s="39"/>
      <c r="E29" s="39"/>
      <c r="F29" s="39"/>
      <c r="G29" s="39"/>
      <c r="H29" s="39"/>
      <c r="I29" s="39"/>
      <c r="J29" s="39"/>
      <c r="K29" s="39"/>
      <c r="L29" s="39"/>
      <c r="M29" s="26"/>
      <c r="N29" s="26"/>
      <c r="O29" s="26"/>
      <c r="P29" s="24"/>
    </row>
    <row r="30" spans="1:16" s="37" customFormat="1" x14ac:dyDescent="0.3">
      <c r="A30" s="24"/>
      <c r="B30" s="26"/>
      <c r="C30" s="31"/>
      <c r="D30" s="39"/>
      <c r="E30" s="39"/>
      <c r="F30" s="39"/>
      <c r="G30" s="39"/>
      <c r="H30" s="39"/>
      <c r="I30" s="39"/>
      <c r="J30" s="39"/>
      <c r="K30" s="39"/>
      <c r="L30" s="39"/>
      <c r="M30" s="26"/>
      <c r="N30" s="26"/>
      <c r="O30" s="26"/>
      <c r="P30" s="24"/>
    </row>
    <row r="31" spans="1:16" s="37" customFormat="1" x14ac:dyDescent="0.3">
      <c r="A31" s="24"/>
      <c r="B31" s="26"/>
      <c r="C31" s="31"/>
      <c r="D31" s="39"/>
      <c r="E31" s="39"/>
      <c r="F31" s="39"/>
      <c r="G31" s="39"/>
      <c r="H31" s="39"/>
      <c r="I31" s="39"/>
      <c r="J31" s="39"/>
      <c r="K31" s="39"/>
      <c r="L31" s="39"/>
      <c r="M31" s="26"/>
      <c r="N31" s="26"/>
      <c r="O31" s="26"/>
      <c r="P31" s="24"/>
    </row>
    <row r="32" spans="1:16" s="37" customFormat="1" x14ac:dyDescent="0.3">
      <c r="A32" s="24"/>
      <c r="B32" s="26"/>
      <c r="C32" s="31"/>
      <c r="D32" s="39"/>
      <c r="E32" s="39"/>
      <c r="F32" s="39"/>
      <c r="G32" s="39"/>
      <c r="H32" s="39"/>
      <c r="I32" s="39"/>
      <c r="J32" s="39"/>
      <c r="K32" s="39"/>
      <c r="L32" s="39"/>
      <c r="M32" s="26"/>
      <c r="N32" s="26"/>
      <c r="O32" s="26"/>
      <c r="P32" s="24"/>
    </row>
    <row r="33" spans="1:16" s="37" customFormat="1" x14ac:dyDescent="0.3">
      <c r="A33" s="24"/>
      <c r="B33" s="26"/>
      <c r="C33" s="31"/>
      <c r="D33" s="39"/>
      <c r="E33" s="39"/>
      <c r="F33" s="39"/>
      <c r="G33" s="39"/>
      <c r="H33" s="39"/>
      <c r="I33" s="39"/>
      <c r="J33" s="39"/>
      <c r="K33" s="39"/>
      <c r="L33" s="39"/>
      <c r="M33" s="26"/>
      <c r="N33" s="26"/>
      <c r="O33" s="26"/>
      <c r="P33" s="24"/>
    </row>
    <row r="34" spans="1:16" s="37" customFormat="1" x14ac:dyDescent="0.3">
      <c r="A34" s="24"/>
      <c r="B34" s="26"/>
      <c r="C34" s="31"/>
      <c r="D34" s="39"/>
      <c r="E34" s="39"/>
      <c r="F34" s="39"/>
      <c r="G34" s="39"/>
      <c r="H34" s="39" t="s">
        <v>22</v>
      </c>
      <c r="I34" s="39"/>
      <c r="J34" s="39"/>
      <c r="K34" s="39"/>
      <c r="L34" s="39"/>
      <c r="M34" s="26"/>
      <c r="N34" s="26"/>
      <c r="O34" s="26"/>
      <c r="P34" s="24"/>
    </row>
    <row r="35" spans="1:16" s="37" customFormat="1" x14ac:dyDescent="0.3">
      <c r="A35" s="24"/>
      <c r="B35" s="26"/>
      <c r="C35" s="31"/>
      <c r="D35" s="39"/>
      <c r="E35" s="39"/>
      <c r="F35" s="39"/>
      <c r="G35" s="39"/>
      <c r="H35" s="39"/>
      <c r="I35" s="39"/>
      <c r="J35" s="39"/>
      <c r="K35" s="39"/>
      <c r="L35" s="39"/>
      <c r="M35" s="26"/>
      <c r="N35" s="26"/>
      <c r="O35" s="26"/>
      <c r="P35" s="24"/>
    </row>
    <row r="36" spans="1:16" s="37" customFormat="1" ht="27" customHeight="1" x14ac:dyDescent="0.4">
      <c r="A36" s="24"/>
      <c r="B36" s="26"/>
      <c r="C36" s="64" t="s">
        <v>6</v>
      </c>
      <c r="D36" s="55"/>
      <c r="E36" s="55"/>
      <c r="F36" s="55"/>
      <c r="G36" s="55"/>
      <c r="H36" s="55"/>
      <c r="I36" s="55"/>
      <c r="J36" s="55"/>
      <c r="K36" s="55"/>
      <c r="L36" s="55"/>
      <c r="M36" s="56"/>
      <c r="N36" s="26"/>
      <c r="O36" s="26"/>
      <c r="P36" s="24"/>
    </row>
    <row r="37" spans="1:16" s="41" customFormat="1" ht="25.15" customHeight="1" x14ac:dyDescent="0.35">
      <c r="A37" s="40"/>
      <c r="B37" s="43"/>
      <c r="C37" s="65" t="s">
        <v>7</v>
      </c>
      <c r="D37" s="58"/>
      <c r="E37" s="58"/>
      <c r="F37" s="58"/>
      <c r="G37" s="58"/>
      <c r="H37" s="75"/>
      <c r="I37" s="58"/>
      <c r="J37" s="58"/>
      <c r="K37" s="58"/>
      <c r="L37" s="58"/>
      <c r="M37" s="57"/>
      <c r="N37" s="43"/>
      <c r="O37" s="43"/>
      <c r="P37" s="40"/>
    </row>
    <row r="38" spans="1:16" s="42" customFormat="1" ht="24.6" customHeight="1" x14ac:dyDescent="0.35">
      <c r="A38" s="40"/>
      <c r="B38" s="43"/>
      <c r="C38" s="81" t="s">
        <v>8</v>
      </c>
      <c r="D38" s="82"/>
      <c r="E38" s="83"/>
      <c r="F38" s="83"/>
      <c r="G38" s="66"/>
      <c r="H38" s="58"/>
      <c r="I38" s="66"/>
      <c r="J38" s="66"/>
      <c r="K38" s="66"/>
      <c r="L38" s="66"/>
      <c r="M38" s="58"/>
      <c r="N38" s="44"/>
      <c r="O38" s="44"/>
      <c r="P38" s="40"/>
    </row>
    <row r="39" spans="1:16" s="42" customFormat="1" ht="36" customHeight="1" x14ac:dyDescent="0.3">
      <c r="A39" s="40"/>
      <c r="B39" s="43"/>
      <c r="C39" s="82"/>
      <c r="D39" s="82"/>
      <c r="E39" s="83"/>
      <c r="F39" s="83"/>
      <c r="G39" s="66"/>
      <c r="H39" s="67" t="s">
        <v>9</v>
      </c>
      <c r="I39" s="66"/>
      <c r="J39" s="66"/>
      <c r="K39" s="66"/>
      <c r="L39" s="66"/>
      <c r="M39" s="67"/>
      <c r="N39" s="44"/>
      <c r="O39" s="44"/>
      <c r="P39" s="40"/>
    </row>
    <row r="40" spans="1:16" s="42" customFormat="1" ht="31.15" customHeight="1" x14ac:dyDescent="0.35">
      <c r="A40" s="40"/>
      <c r="B40" s="43"/>
      <c r="C40" s="59" t="s">
        <v>3</v>
      </c>
      <c r="D40" s="59"/>
      <c r="E40" s="59"/>
      <c r="F40" s="59"/>
      <c r="G40" s="59"/>
      <c r="H40" s="68"/>
      <c r="I40" s="59"/>
      <c r="J40" s="59"/>
      <c r="K40" s="59"/>
      <c r="L40" s="59"/>
      <c r="M40" s="68"/>
      <c r="N40" s="44"/>
      <c r="O40" s="44"/>
      <c r="P40" s="40"/>
    </row>
    <row r="41" spans="1:16" s="42" customFormat="1" ht="16.899999999999999" customHeight="1" x14ac:dyDescent="0.35">
      <c r="A41" s="40"/>
      <c r="B41" s="43"/>
      <c r="C41" s="69" t="s">
        <v>10</v>
      </c>
      <c r="D41" s="59"/>
      <c r="E41" s="59"/>
      <c r="F41" s="59"/>
      <c r="G41" s="59"/>
      <c r="H41" s="67" t="s">
        <v>32</v>
      </c>
      <c r="I41" s="59"/>
      <c r="J41" s="59"/>
      <c r="K41" s="59"/>
      <c r="L41" s="59"/>
      <c r="M41" s="67"/>
      <c r="N41" s="44"/>
      <c r="O41" s="44"/>
      <c r="P41" s="40"/>
    </row>
    <row r="42" spans="1:16" s="42" customFormat="1" ht="16.899999999999999" customHeight="1" x14ac:dyDescent="0.35">
      <c r="A42" s="40"/>
      <c r="B42" s="43"/>
      <c r="C42" s="69" t="s">
        <v>11</v>
      </c>
      <c r="D42" s="59"/>
      <c r="E42" s="59"/>
      <c r="F42" s="59"/>
      <c r="G42" s="59"/>
      <c r="H42" s="67" t="s">
        <v>33</v>
      </c>
      <c r="I42" s="59"/>
      <c r="J42" s="59"/>
      <c r="K42" s="59"/>
      <c r="L42" s="59"/>
      <c r="M42" s="67"/>
      <c r="N42" s="44"/>
      <c r="O42" s="44"/>
      <c r="P42" s="40"/>
    </row>
    <row r="43" spans="1:16" ht="16.899999999999999" customHeight="1" x14ac:dyDescent="0.35">
      <c r="A43" s="40"/>
      <c r="B43" s="43"/>
      <c r="C43" s="69" t="s">
        <v>4</v>
      </c>
      <c r="D43" s="60"/>
      <c r="E43" s="60"/>
      <c r="F43" s="60"/>
      <c r="G43" s="60"/>
      <c r="H43" s="67" t="s">
        <v>5</v>
      </c>
      <c r="I43" s="60"/>
      <c r="J43" s="60"/>
      <c r="K43" s="60"/>
      <c r="L43" s="60"/>
      <c r="M43" s="67"/>
      <c r="N43"/>
      <c r="O43" s="44"/>
      <c r="P43" s="40"/>
    </row>
    <row r="44" spans="1:16" ht="16.899999999999999" customHeight="1" x14ac:dyDescent="0.35">
      <c r="A44" s="40"/>
      <c r="B44" s="43"/>
      <c r="C44" s="69"/>
      <c r="D44" s="60"/>
      <c r="E44" s="60"/>
      <c r="F44" s="60"/>
      <c r="G44" s="60"/>
      <c r="H44" s="28"/>
      <c r="I44" s="60"/>
      <c r="J44" s="60"/>
      <c r="K44" s="60"/>
      <c r="L44" s="60"/>
      <c r="M44" s="58"/>
      <c r="N44" s="69" t="s">
        <v>34</v>
      </c>
      <c r="O44" s="44"/>
      <c r="P44" s="40"/>
    </row>
    <row r="45" spans="1:16" ht="16.899999999999999" customHeight="1" x14ac:dyDescent="0.35">
      <c r="A45" s="40"/>
      <c r="B45" s="43"/>
      <c r="C45" s="69"/>
      <c r="D45" s="60"/>
      <c r="E45" s="60"/>
      <c r="F45" s="60"/>
      <c r="G45" s="60"/>
      <c r="H45" s="60"/>
      <c r="I45" s="60"/>
      <c r="J45" s="60"/>
      <c r="K45" s="60"/>
      <c r="L45" s="60"/>
      <c r="M45" s="70"/>
      <c r="N45" s="44"/>
      <c r="O45" s="44"/>
      <c r="P45" s="40"/>
    </row>
    <row r="46" spans="1:16" s="41" customFormat="1" ht="9.4" customHeight="1" x14ac:dyDescent="0.35">
      <c r="A46" s="40"/>
      <c r="B46" s="43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6"/>
      <c r="N46" s="43"/>
      <c r="O46" s="43"/>
      <c r="P46" s="40"/>
    </row>
    <row r="47" spans="1:16" s="41" customFormat="1" ht="400.15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</sheetData>
  <sheetProtection password="8E71" sheet="1" objects="1" scenarios="1"/>
  <mergeCells count="3">
    <mergeCell ref="C7:M7"/>
    <mergeCell ref="C38:F39"/>
    <mergeCell ref="E13:F13"/>
  </mergeCells>
  <phoneticPr fontId="0" type="noConversion"/>
  <dataValidations count="3">
    <dataValidation allowBlank="1" sqref="M5:M6 M1:M2 A1:B1048576 D1:L6 C1:C36 C47:L65536 C40 M40 M46:M65536 C42:C45 H40 D25:G37 P1:IV1048576 N1:N12 D40:G45 I40:L45 H45 D8:M12 H25:H36 I25:M37 O24:O65536 O1:O18 N25:N42 N44:N65536"/>
    <dataValidation type="decimal" errorStyle="warning" allowBlank="1" showErrorMessage="1" error="Please enter numeric values only." sqref="G17:G19">
      <formula1>0</formula1>
      <formula2>100</formula2>
    </dataValidation>
    <dataValidation type="decimal" allowBlank="1" showErrorMessage="1" error="Enter numeric values only" sqref="E17:F19 E23:H24 M23:M24">
      <formula1>0</formula1>
      <formula2>10000</formula2>
    </dataValidation>
  </dataValidations>
  <hyperlinks>
    <hyperlink ref="H43" r:id="rId1" display="mailto:info@megazyme.com"/>
    <hyperlink ref="H39" r:id="rId2" display="http://www.megazyme.com/"/>
    <hyperlink ref="H42" r:id="rId3"/>
    <hyperlink ref="H41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1" min="1" max="15" man="1"/>
    <brk id="45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B2" zoomScaleNormal="100" workbookViewId="0">
      <selection activeCell="Q6" sqref="Q6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5.710937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customWidth="1"/>
    <col min="12" max="12" width="10.42578125" style="2" hidden="1" customWidth="1"/>
    <col min="13" max="13" width="11.7109375" style="2" customWidth="1"/>
    <col min="14" max="14" width="1.7109375" style="2" customWidth="1"/>
    <col min="15" max="15" width="11.7109375" style="2" customWidth="1"/>
    <col min="16" max="16" width="9.85546875" style="2" hidden="1" customWidth="1"/>
    <col min="17" max="17" width="11.7109375" style="2" customWidth="1"/>
    <col min="18" max="18" width="1.71093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78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95.2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84"/>
      <c r="F4" s="85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I5" s="4"/>
      <c r="J5" s="35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D6" s="4"/>
      <c r="E6" s="6" t="s">
        <v>15</v>
      </c>
      <c r="F6" s="4"/>
      <c r="G6" s="5"/>
      <c r="H6" s="5"/>
      <c r="I6" s="5"/>
      <c r="J6" s="35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3" t="s">
        <v>12</v>
      </c>
      <c r="F7" s="53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76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77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71">
        <f>IF(COUNT(E8:E9)=0,0,(IF(A1_blank_1=0,0.0000001,A1_blank_1)+IF(A1_blank_2=0,0.0000001,A1_blank_2))/COUNT(E8:E9))</f>
        <v>0</v>
      </c>
      <c r="F10" s="71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C12" s="4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6"/>
      <c r="N12" s="5"/>
      <c r="O12" s="5"/>
      <c r="P12" s="5"/>
      <c r="Q12" s="5"/>
      <c r="R12" s="5"/>
      <c r="S12" s="8"/>
    </row>
    <row r="13" spans="1:19" s="18" customFormat="1" ht="45" customHeight="1" x14ac:dyDescent="0.3">
      <c r="A13" s="13"/>
      <c r="B13" s="14"/>
      <c r="C13" s="15"/>
      <c r="D13" s="12" t="s">
        <v>0</v>
      </c>
      <c r="E13" s="52" t="s">
        <v>12</v>
      </c>
      <c r="F13" s="52" t="s">
        <v>13</v>
      </c>
      <c r="G13" s="20" t="s">
        <v>17</v>
      </c>
      <c r="H13" s="20" t="s">
        <v>18</v>
      </c>
      <c r="I13" s="54"/>
      <c r="J13" s="72" t="s">
        <v>23</v>
      </c>
      <c r="K13" s="29" t="s">
        <v>27</v>
      </c>
      <c r="L13" s="72" t="s">
        <v>24</v>
      </c>
      <c r="M13" s="29" t="s">
        <v>28</v>
      </c>
      <c r="N13" s="54"/>
      <c r="O13" s="20" t="s">
        <v>2</v>
      </c>
      <c r="P13" s="72" t="s">
        <v>25</v>
      </c>
      <c r="Q13" s="29" t="s">
        <v>29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0">
        <v>0.1</v>
      </c>
      <c r="H14" s="22">
        <v>1</v>
      </c>
      <c r="I14" s="7"/>
      <c r="J14" s="73">
        <f>(A2_sample-A1_sample)-(A2_blank_ave-A1_blank_ave)</f>
        <v>0</v>
      </c>
      <c r="K14" s="19" t="str">
        <f>IF(OR(ISBLANK(A1_sample),ISBLANK(A2_sample),A1_blank_ave=0,A2_blank_ave=0),"",Change_absorbance)</f>
        <v/>
      </c>
      <c r="L14" s="73">
        <f>0.01863*J14*Dilution/Sample_volume</f>
        <v>0</v>
      </c>
      <c r="M14" s="51" t="str">
        <f>IF(OR(ISBLANK(A1_sample),ISBLANK(A2_sample),A1_blank_ave=0,A2_blank_ave=0),"",Concentration_gL)</f>
        <v/>
      </c>
      <c r="N14" s="7"/>
      <c r="O14" s="49"/>
      <c r="P14" s="73" t="e">
        <f>Concentration_gL*100/Sample_con_gL</f>
        <v>#DIV/0!</v>
      </c>
      <c r="Q14" s="51" t="str">
        <f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0">
        <v>0.1</v>
      </c>
      <c r="H15" s="22">
        <v>1</v>
      </c>
      <c r="I15" s="7"/>
      <c r="J15" s="73">
        <f t="shared" ref="J15:J33" si="0">(A2_sample-A1_sample)-(A2_blank_ave-A1_blank_ave)</f>
        <v>0</v>
      </c>
      <c r="K15" s="19" t="str">
        <f t="shared" ref="K15:K33" si="1">IF(OR(ISBLANK(A1_sample),ISBLANK(A2_sample),A1_blank_ave=0,A2_blank_ave=0),"",Change_absorbance)</f>
        <v/>
      </c>
      <c r="L15" s="73">
        <f t="shared" ref="L15:L33" si="2">0.01863*J15*Dilution/Sample_volume</f>
        <v>0</v>
      </c>
      <c r="M15" s="51" t="str">
        <f t="shared" ref="M15:M33" si="3">IF(OR(ISBLANK(A1_sample),ISBLANK(A2_sample),A1_blank_ave=0,A2_blank_ave=0),"",Concentration_gL)</f>
        <v/>
      </c>
      <c r="N15" s="7"/>
      <c r="O15" s="49"/>
      <c r="P15" s="73" t="e">
        <f t="shared" ref="P15:P33" si="4">Concentration_gL*100/Sample_con_gL</f>
        <v>#DIV/0!</v>
      </c>
      <c r="Q15" s="51" t="str">
        <f t="shared" ref="Q15:Q33" si="5">IF(ISERROR(Concentration_gg),"",Concentration_gg)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0">
        <v>0.1</v>
      </c>
      <c r="H16" s="22">
        <v>1</v>
      </c>
      <c r="I16" s="7"/>
      <c r="J16" s="73">
        <f t="shared" si="0"/>
        <v>0</v>
      </c>
      <c r="K16" s="19" t="str">
        <f t="shared" si="1"/>
        <v/>
      </c>
      <c r="L16" s="73">
        <f t="shared" si="2"/>
        <v>0</v>
      </c>
      <c r="M16" s="51" t="str">
        <f t="shared" si="3"/>
        <v/>
      </c>
      <c r="N16" s="7"/>
      <c r="O16" s="49"/>
      <c r="P16" s="73" t="e">
        <f t="shared" si="4"/>
        <v>#DIV/0!</v>
      </c>
      <c r="Q16" s="51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0">
        <v>0.1</v>
      </c>
      <c r="H17" s="22">
        <v>1</v>
      </c>
      <c r="I17" s="7"/>
      <c r="J17" s="73">
        <f t="shared" si="0"/>
        <v>0</v>
      </c>
      <c r="K17" s="19" t="str">
        <f t="shared" si="1"/>
        <v/>
      </c>
      <c r="L17" s="73">
        <f t="shared" si="2"/>
        <v>0</v>
      </c>
      <c r="M17" s="51" t="str">
        <f t="shared" si="3"/>
        <v/>
      </c>
      <c r="N17" s="7"/>
      <c r="O17" s="49"/>
      <c r="P17" s="73" t="e">
        <f t="shared" si="4"/>
        <v>#DIV/0!</v>
      </c>
      <c r="Q17" s="51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0">
        <v>0.1</v>
      </c>
      <c r="H18" s="22">
        <v>1</v>
      </c>
      <c r="I18" s="7"/>
      <c r="J18" s="73">
        <f t="shared" si="0"/>
        <v>0</v>
      </c>
      <c r="K18" s="19" t="str">
        <f t="shared" si="1"/>
        <v/>
      </c>
      <c r="L18" s="73">
        <f t="shared" si="2"/>
        <v>0</v>
      </c>
      <c r="M18" s="51" t="str">
        <f t="shared" si="3"/>
        <v/>
      </c>
      <c r="N18" s="7"/>
      <c r="O18" s="49"/>
      <c r="P18" s="73" t="e">
        <f t="shared" si="4"/>
        <v>#DIV/0!</v>
      </c>
      <c r="Q18" s="51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0">
        <v>0.1</v>
      </c>
      <c r="H19" s="22">
        <v>1</v>
      </c>
      <c r="I19" s="7"/>
      <c r="J19" s="73">
        <f t="shared" si="0"/>
        <v>0</v>
      </c>
      <c r="K19" s="19" t="str">
        <f t="shared" si="1"/>
        <v/>
      </c>
      <c r="L19" s="73">
        <f t="shared" si="2"/>
        <v>0</v>
      </c>
      <c r="M19" s="51" t="str">
        <f t="shared" si="3"/>
        <v/>
      </c>
      <c r="N19" s="7"/>
      <c r="O19" s="49"/>
      <c r="P19" s="73" t="e">
        <f t="shared" si="4"/>
        <v>#DIV/0!</v>
      </c>
      <c r="Q19" s="51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0">
        <v>0.1</v>
      </c>
      <c r="H20" s="22">
        <v>1</v>
      </c>
      <c r="I20" s="7"/>
      <c r="J20" s="73">
        <f t="shared" si="0"/>
        <v>0</v>
      </c>
      <c r="K20" s="19" t="str">
        <f t="shared" si="1"/>
        <v/>
      </c>
      <c r="L20" s="73">
        <f t="shared" si="2"/>
        <v>0</v>
      </c>
      <c r="M20" s="51" t="str">
        <f t="shared" si="3"/>
        <v/>
      </c>
      <c r="N20" s="7"/>
      <c r="O20" s="49"/>
      <c r="P20" s="73" t="e">
        <f t="shared" si="4"/>
        <v>#DIV/0!</v>
      </c>
      <c r="Q20" s="51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0">
        <v>0.1</v>
      </c>
      <c r="H21" s="22">
        <v>1</v>
      </c>
      <c r="I21" s="7"/>
      <c r="J21" s="73">
        <f t="shared" si="0"/>
        <v>0</v>
      </c>
      <c r="K21" s="19" t="str">
        <f t="shared" si="1"/>
        <v/>
      </c>
      <c r="L21" s="73">
        <f t="shared" si="2"/>
        <v>0</v>
      </c>
      <c r="M21" s="51" t="str">
        <f t="shared" si="3"/>
        <v/>
      </c>
      <c r="N21" s="7"/>
      <c r="O21" s="49"/>
      <c r="P21" s="73" t="e">
        <f t="shared" si="4"/>
        <v>#DIV/0!</v>
      </c>
      <c r="Q21" s="51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0">
        <v>0.1</v>
      </c>
      <c r="H22" s="22">
        <v>1</v>
      </c>
      <c r="I22" s="7"/>
      <c r="J22" s="73">
        <f t="shared" si="0"/>
        <v>0</v>
      </c>
      <c r="K22" s="19" t="str">
        <f t="shared" si="1"/>
        <v/>
      </c>
      <c r="L22" s="73">
        <f t="shared" si="2"/>
        <v>0</v>
      </c>
      <c r="M22" s="51" t="str">
        <f t="shared" si="3"/>
        <v/>
      </c>
      <c r="N22" s="7"/>
      <c r="O22" s="49"/>
      <c r="P22" s="73" t="e">
        <f t="shared" si="4"/>
        <v>#DIV/0!</v>
      </c>
      <c r="Q22" s="51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0">
        <v>0.1</v>
      </c>
      <c r="H23" s="22">
        <v>1</v>
      </c>
      <c r="I23" s="7"/>
      <c r="J23" s="73">
        <f t="shared" si="0"/>
        <v>0</v>
      </c>
      <c r="K23" s="19" t="str">
        <f t="shared" si="1"/>
        <v/>
      </c>
      <c r="L23" s="73">
        <f t="shared" si="2"/>
        <v>0</v>
      </c>
      <c r="M23" s="51" t="str">
        <f t="shared" si="3"/>
        <v/>
      </c>
      <c r="N23" s="7"/>
      <c r="O23" s="49"/>
      <c r="P23" s="73" t="e">
        <f t="shared" si="4"/>
        <v>#DIV/0!</v>
      </c>
      <c r="Q23" s="51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0">
        <v>0.1</v>
      </c>
      <c r="H24" s="22">
        <v>1</v>
      </c>
      <c r="I24" s="7"/>
      <c r="J24" s="73">
        <f t="shared" si="0"/>
        <v>0</v>
      </c>
      <c r="K24" s="19" t="str">
        <f t="shared" si="1"/>
        <v/>
      </c>
      <c r="L24" s="73">
        <f t="shared" si="2"/>
        <v>0</v>
      </c>
      <c r="M24" s="51" t="str">
        <f t="shared" si="3"/>
        <v/>
      </c>
      <c r="N24" s="7"/>
      <c r="O24" s="49"/>
      <c r="P24" s="73" t="e">
        <f t="shared" si="4"/>
        <v>#DIV/0!</v>
      </c>
      <c r="Q24" s="51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0">
        <v>0.1</v>
      </c>
      <c r="H25" s="22">
        <v>1</v>
      </c>
      <c r="I25" s="7"/>
      <c r="J25" s="73">
        <f t="shared" si="0"/>
        <v>0</v>
      </c>
      <c r="K25" s="19" t="str">
        <f t="shared" si="1"/>
        <v/>
      </c>
      <c r="L25" s="73">
        <f t="shared" si="2"/>
        <v>0</v>
      </c>
      <c r="M25" s="51" t="str">
        <f t="shared" si="3"/>
        <v/>
      </c>
      <c r="N25" s="7"/>
      <c r="O25" s="49"/>
      <c r="P25" s="73" t="e">
        <f t="shared" si="4"/>
        <v>#DIV/0!</v>
      </c>
      <c r="Q25" s="51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0">
        <v>0.1</v>
      </c>
      <c r="H26" s="22">
        <v>1</v>
      </c>
      <c r="I26" s="7"/>
      <c r="J26" s="73">
        <f t="shared" si="0"/>
        <v>0</v>
      </c>
      <c r="K26" s="19" t="str">
        <f t="shared" si="1"/>
        <v/>
      </c>
      <c r="L26" s="73">
        <f t="shared" si="2"/>
        <v>0</v>
      </c>
      <c r="M26" s="51" t="str">
        <f t="shared" si="3"/>
        <v/>
      </c>
      <c r="N26" s="7"/>
      <c r="O26" s="49"/>
      <c r="P26" s="73" t="e">
        <f t="shared" si="4"/>
        <v>#DIV/0!</v>
      </c>
      <c r="Q26" s="51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0">
        <v>0.1</v>
      </c>
      <c r="H27" s="22">
        <v>1</v>
      </c>
      <c r="I27" s="7"/>
      <c r="J27" s="73">
        <f t="shared" si="0"/>
        <v>0</v>
      </c>
      <c r="K27" s="19" t="str">
        <f t="shared" si="1"/>
        <v/>
      </c>
      <c r="L27" s="73">
        <f t="shared" si="2"/>
        <v>0</v>
      </c>
      <c r="M27" s="51" t="str">
        <f t="shared" si="3"/>
        <v/>
      </c>
      <c r="N27" s="7"/>
      <c r="O27" s="49"/>
      <c r="P27" s="73" t="e">
        <f t="shared" si="4"/>
        <v>#DIV/0!</v>
      </c>
      <c r="Q27" s="51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0">
        <v>0.1</v>
      </c>
      <c r="H28" s="22">
        <v>1</v>
      </c>
      <c r="I28" s="7"/>
      <c r="J28" s="73">
        <f t="shared" si="0"/>
        <v>0</v>
      </c>
      <c r="K28" s="19" t="str">
        <f t="shared" si="1"/>
        <v/>
      </c>
      <c r="L28" s="73">
        <f t="shared" si="2"/>
        <v>0</v>
      </c>
      <c r="M28" s="51" t="str">
        <f t="shared" si="3"/>
        <v/>
      </c>
      <c r="N28" s="7"/>
      <c r="O28" s="49"/>
      <c r="P28" s="73" t="e">
        <f t="shared" si="4"/>
        <v>#DIV/0!</v>
      </c>
      <c r="Q28" s="51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0">
        <v>0.1</v>
      </c>
      <c r="H29" s="22">
        <v>1</v>
      </c>
      <c r="I29" s="7"/>
      <c r="J29" s="73">
        <f t="shared" si="0"/>
        <v>0</v>
      </c>
      <c r="K29" s="19" t="str">
        <f t="shared" si="1"/>
        <v/>
      </c>
      <c r="L29" s="73">
        <f t="shared" si="2"/>
        <v>0</v>
      </c>
      <c r="M29" s="51" t="str">
        <f t="shared" si="3"/>
        <v/>
      </c>
      <c r="N29" s="7"/>
      <c r="O29" s="49"/>
      <c r="P29" s="73" t="e">
        <f t="shared" si="4"/>
        <v>#DIV/0!</v>
      </c>
      <c r="Q29" s="51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0">
        <v>0.1</v>
      </c>
      <c r="H30" s="22">
        <v>1</v>
      </c>
      <c r="I30" s="7"/>
      <c r="J30" s="73">
        <f t="shared" si="0"/>
        <v>0</v>
      </c>
      <c r="K30" s="19" t="str">
        <f t="shared" si="1"/>
        <v/>
      </c>
      <c r="L30" s="73">
        <f t="shared" si="2"/>
        <v>0</v>
      </c>
      <c r="M30" s="51" t="str">
        <f t="shared" si="3"/>
        <v/>
      </c>
      <c r="N30" s="7"/>
      <c r="O30" s="49"/>
      <c r="P30" s="73" t="e">
        <f t="shared" si="4"/>
        <v>#DIV/0!</v>
      </c>
      <c r="Q30" s="51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0">
        <v>0.1</v>
      </c>
      <c r="H31" s="22">
        <v>1</v>
      </c>
      <c r="I31" s="7"/>
      <c r="J31" s="73">
        <f t="shared" si="0"/>
        <v>0</v>
      </c>
      <c r="K31" s="19" t="str">
        <f t="shared" si="1"/>
        <v/>
      </c>
      <c r="L31" s="73">
        <f t="shared" si="2"/>
        <v>0</v>
      </c>
      <c r="M31" s="51" t="str">
        <f t="shared" si="3"/>
        <v/>
      </c>
      <c r="N31" s="7"/>
      <c r="O31" s="49"/>
      <c r="P31" s="73" t="e">
        <f t="shared" si="4"/>
        <v>#DIV/0!</v>
      </c>
      <c r="Q31" s="51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0">
        <v>0.1</v>
      </c>
      <c r="H32" s="22">
        <v>1</v>
      </c>
      <c r="I32" s="7"/>
      <c r="J32" s="73">
        <f t="shared" si="0"/>
        <v>0</v>
      </c>
      <c r="K32" s="19" t="str">
        <f t="shared" si="1"/>
        <v/>
      </c>
      <c r="L32" s="73">
        <f t="shared" si="2"/>
        <v>0</v>
      </c>
      <c r="M32" s="51" t="str">
        <f t="shared" si="3"/>
        <v/>
      </c>
      <c r="N32" s="7"/>
      <c r="O32" s="49"/>
      <c r="P32" s="73" t="e">
        <f t="shared" si="4"/>
        <v>#DIV/0!</v>
      </c>
      <c r="Q32" s="51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0">
        <v>0.1</v>
      </c>
      <c r="H33" s="22">
        <v>1</v>
      </c>
      <c r="I33" s="7"/>
      <c r="J33" s="73">
        <f t="shared" si="0"/>
        <v>0</v>
      </c>
      <c r="K33" s="19" t="str">
        <f t="shared" si="1"/>
        <v/>
      </c>
      <c r="L33" s="73">
        <f t="shared" si="2"/>
        <v>0</v>
      </c>
      <c r="M33" s="51" t="str">
        <f t="shared" si="3"/>
        <v/>
      </c>
      <c r="N33" s="7"/>
      <c r="O33" s="49"/>
      <c r="P33" s="73" t="e">
        <f t="shared" si="4"/>
        <v>#DIV/0!</v>
      </c>
      <c r="Q33" s="51" t="str">
        <f t="shared" si="5"/>
        <v/>
      </c>
      <c r="R33" s="5"/>
      <c r="S33" s="8"/>
    </row>
    <row r="34" spans="1:19" x14ac:dyDescent="0.3">
      <c r="A34" s="9"/>
      <c r="B34" s="5"/>
      <c r="C34" s="5"/>
      <c r="D34" s="47"/>
      <c r="E34" s="48"/>
      <c r="F34" s="48"/>
      <c r="G34" s="48"/>
      <c r="H34" s="48"/>
      <c r="I34" s="5"/>
      <c r="J34" s="5"/>
      <c r="K34" s="35"/>
      <c r="L34" s="35"/>
      <c r="M34" s="35"/>
      <c r="N34" s="5"/>
      <c r="O34" s="48"/>
      <c r="P34" s="5"/>
      <c r="Q34" s="35"/>
      <c r="R34" s="5"/>
      <c r="S34" s="8"/>
    </row>
    <row r="35" spans="1:19" x14ac:dyDescent="0.3">
      <c r="A35" s="9"/>
      <c r="B35" s="5"/>
      <c r="C35" s="5"/>
      <c r="D35" s="47"/>
      <c r="E35" s="48"/>
      <c r="F35" s="48"/>
      <c r="G35" s="48"/>
      <c r="H35" s="48"/>
      <c r="I35" s="5"/>
      <c r="J35" s="5"/>
      <c r="K35" s="35"/>
      <c r="L35" s="35"/>
      <c r="M35" s="35"/>
      <c r="N35" s="5"/>
      <c r="O35" s="48"/>
      <c r="P35" s="5"/>
      <c r="Q35" s="35"/>
      <c r="R35" s="5"/>
      <c r="S35" s="8"/>
    </row>
    <row r="36" spans="1:19" ht="9.4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400.1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O34:O35 G34:H35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E8:F10 E14:H33 O14:O3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28" min="1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2006-07-18T09:28:40Z</cp:lastPrinted>
  <dcterms:created xsi:type="dcterms:W3CDTF">2004-10-05T18:50:23Z</dcterms:created>
  <dcterms:modified xsi:type="dcterms:W3CDTF">2019-09-12T11:47:53Z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1932861007</vt:i4>
  </property>
  <property fmtid="{D5CDD505-2E9C-101B-9397-08002B2CF9AE}" pid="3" name="_EmailSubject">
    <vt:lpwstr/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