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U:\MegaCalc - New header\K-AMIAR\"/>
    </mc:Choice>
  </mc:AlternateContent>
  <xr:revisionPtr revIDLastSave="0" documentId="13_ncr:48009_{DB3C32A5-080B-44B4-A9E0-2ADFFE13B721}" xr6:coauthVersionLast="43" xr6:coauthVersionMax="43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Instructions!$C$50</definedName>
    <definedName name="Dilution">MegaCalc!$H$14:$H$53</definedName>
    <definedName name="Instructions">Instructions!$A$2</definedName>
    <definedName name="_xlnm.Print_Area" localSheetId="0">Instructions!$B$2:$P$49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5" i="1" s="1"/>
  <c r="L15" i="1" s="1"/>
  <c r="P15" i="1" s="1"/>
  <c r="Q15" i="1" s="1"/>
  <c r="F10" i="1"/>
  <c r="J53" i="1"/>
  <c r="L53" i="1"/>
  <c r="P53" i="1" s="1"/>
  <c r="Q53" i="1" s="1"/>
  <c r="M15" i="1"/>
  <c r="K16" i="1"/>
  <c r="M17" i="1"/>
  <c r="K18" i="1"/>
  <c r="M19" i="1"/>
  <c r="K20" i="1"/>
  <c r="M21" i="1"/>
  <c r="K22" i="1"/>
  <c r="M23" i="1"/>
  <c r="K24" i="1"/>
  <c r="M25" i="1"/>
  <c r="K26" i="1"/>
  <c r="M27" i="1"/>
  <c r="K28" i="1"/>
  <c r="M29" i="1"/>
  <c r="K30" i="1"/>
  <c r="M31" i="1"/>
  <c r="K32" i="1"/>
  <c r="M33" i="1"/>
  <c r="K34" i="1"/>
  <c r="M35" i="1"/>
  <c r="K36" i="1"/>
  <c r="M37" i="1"/>
  <c r="J38" i="1"/>
  <c r="L38" i="1"/>
  <c r="P38" i="1"/>
  <c r="Q38" i="1" s="1"/>
  <c r="K38" i="1"/>
  <c r="M39" i="1"/>
  <c r="J40" i="1"/>
  <c r="L40" i="1" s="1"/>
  <c r="P40" i="1" s="1"/>
  <c r="Q40" i="1" s="1"/>
  <c r="K40" i="1"/>
  <c r="M41" i="1"/>
  <c r="J42" i="1"/>
  <c r="L42" i="1"/>
  <c r="P42" i="1"/>
  <c r="Q42" i="1" s="1"/>
  <c r="K42" i="1"/>
  <c r="M43" i="1"/>
  <c r="J44" i="1"/>
  <c r="L44" i="1" s="1"/>
  <c r="P44" i="1" s="1"/>
  <c r="Q44" i="1" s="1"/>
  <c r="K44" i="1"/>
  <c r="M45" i="1"/>
  <c r="J46" i="1"/>
  <c r="L46" i="1"/>
  <c r="P46" i="1"/>
  <c r="Q46" i="1" s="1"/>
  <c r="K46" i="1"/>
  <c r="M47" i="1"/>
  <c r="J48" i="1"/>
  <c r="L48" i="1" s="1"/>
  <c r="P48" i="1" s="1"/>
  <c r="Q48" i="1" s="1"/>
  <c r="K48" i="1"/>
  <c r="M49" i="1"/>
  <c r="J50" i="1"/>
  <c r="L50" i="1"/>
  <c r="P50" i="1"/>
  <c r="Q50" i="1" s="1"/>
  <c r="K50" i="1"/>
  <c r="M51" i="1"/>
  <c r="J52" i="1"/>
  <c r="L52" i="1" s="1"/>
  <c r="P52" i="1" s="1"/>
  <c r="Q52" i="1" s="1"/>
  <c r="K52" i="1"/>
  <c r="M53" i="1"/>
  <c r="J14" i="1"/>
  <c r="L14" i="1"/>
  <c r="P14" i="1"/>
  <c r="Q14" i="1" s="1"/>
  <c r="K14" i="1"/>
  <c r="J36" i="1"/>
  <c r="L36" i="1"/>
  <c r="P36" i="1" s="1"/>
  <c r="Q36" i="1" s="1"/>
  <c r="J30" i="1"/>
  <c r="L30" i="1"/>
  <c r="P30" i="1" s="1"/>
  <c r="Q30" i="1" s="1"/>
  <c r="J28" i="1"/>
  <c r="L28" i="1"/>
  <c r="P28" i="1" s="1"/>
  <c r="Q28" i="1" s="1"/>
  <c r="J26" i="1"/>
  <c r="L26" i="1"/>
  <c r="P26" i="1" s="1"/>
  <c r="Q26" i="1" s="1"/>
  <c r="J24" i="1"/>
  <c r="L24" i="1"/>
  <c r="P24" i="1" s="1"/>
  <c r="Q24" i="1" s="1"/>
  <c r="J22" i="1"/>
  <c r="L22" i="1"/>
  <c r="P22" i="1" s="1"/>
  <c r="Q22" i="1" s="1"/>
  <c r="J20" i="1"/>
  <c r="L20" i="1"/>
  <c r="P20" i="1" s="1"/>
  <c r="Q20" i="1" s="1"/>
  <c r="J18" i="1"/>
  <c r="L18" i="1"/>
  <c r="P18" i="1" s="1"/>
  <c r="Q18" i="1" s="1"/>
  <c r="J16" i="1"/>
  <c r="L16" i="1"/>
  <c r="P16" i="1" s="1"/>
  <c r="Q16" i="1" s="1"/>
  <c r="M14" i="1"/>
  <c r="K53" i="1"/>
  <c r="M52" i="1"/>
  <c r="K51" i="1"/>
  <c r="M50" i="1"/>
  <c r="K49" i="1"/>
  <c r="M48" i="1"/>
  <c r="K47" i="1"/>
  <c r="M46" i="1"/>
  <c r="K45" i="1"/>
  <c r="M44" i="1"/>
  <c r="K43" i="1"/>
  <c r="M42" i="1"/>
  <c r="K41" i="1"/>
  <c r="M40" i="1"/>
  <c r="K39" i="1"/>
  <c r="M38" i="1"/>
  <c r="K37" i="1"/>
  <c r="M36" i="1"/>
  <c r="K35" i="1"/>
  <c r="M34" i="1"/>
  <c r="K33" i="1"/>
  <c r="M32" i="1"/>
  <c r="K31" i="1"/>
  <c r="M30" i="1"/>
  <c r="K29" i="1"/>
  <c r="M28" i="1"/>
  <c r="K27" i="1"/>
  <c r="M26" i="1"/>
  <c r="K25" i="1"/>
  <c r="M24" i="1"/>
  <c r="K23" i="1"/>
  <c r="M22" i="1"/>
  <c r="K21" i="1"/>
  <c r="M20" i="1"/>
  <c r="K19" i="1"/>
  <c r="M18" i="1"/>
  <c r="K17" i="1"/>
  <c r="M16" i="1"/>
  <c r="K15" i="1"/>
  <c r="J34" i="1"/>
  <c r="L34" i="1"/>
  <c r="P34" i="1" s="1"/>
  <c r="Q34" i="1" s="1"/>
  <c r="J32" i="1"/>
  <c r="L32" i="1"/>
  <c r="P32" i="1" s="1"/>
  <c r="Q32" i="1" s="1"/>
  <c r="J51" i="1"/>
  <c r="L51" i="1"/>
  <c r="P51" i="1" s="1"/>
  <c r="Q51" i="1" s="1"/>
  <c r="J49" i="1"/>
  <c r="L49" i="1"/>
  <c r="P49" i="1" s="1"/>
  <c r="Q49" i="1" s="1"/>
  <c r="J47" i="1"/>
  <c r="L47" i="1"/>
  <c r="P47" i="1" s="1"/>
  <c r="Q47" i="1" s="1"/>
  <c r="J45" i="1"/>
  <c r="L45" i="1"/>
  <c r="P45" i="1" s="1"/>
  <c r="Q45" i="1" s="1"/>
  <c r="J43" i="1"/>
  <c r="L43" i="1"/>
  <c r="P43" i="1" s="1"/>
  <c r="Q43" i="1" s="1"/>
  <c r="J41" i="1"/>
  <c r="L41" i="1"/>
  <c r="P41" i="1" s="1"/>
  <c r="Q41" i="1" s="1"/>
  <c r="J39" i="1"/>
  <c r="L39" i="1"/>
  <c r="P39" i="1" s="1"/>
  <c r="Q39" i="1" s="1"/>
  <c r="J37" i="1"/>
  <c r="L37" i="1"/>
  <c r="P37" i="1" s="1"/>
  <c r="Q37" i="1" s="1"/>
  <c r="J35" i="1"/>
  <c r="L35" i="1"/>
  <c r="P35" i="1" s="1"/>
  <c r="Q35" i="1" s="1"/>
  <c r="J33" i="1"/>
  <c r="L33" i="1"/>
  <c r="P33" i="1" s="1"/>
  <c r="Q33" i="1" s="1"/>
  <c r="J31" i="1"/>
  <c r="L31" i="1"/>
  <c r="P31" i="1" s="1"/>
  <c r="Q31" i="1" s="1"/>
  <c r="J29" i="1"/>
  <c r="L29" i="1"/>
  <c r="P29" i="1" s="1"/>
  <c r="Q29" i="1" s="1"/>
  <c r="J27" i="1"/>
  <c r="L27" i="1"/>
  <c r="P27" i="1" s="1"/>
  <c r="Q27" i="1" s="1"/>
  <c r="J25" i="1"/>
  <c r="L25" i="1"/>
  <c r="P25" i="1" s="1"/>
  <c r="Q25" i="1" s="1"/>
  <c r="J23" i="1"/>
  <c r="L23" i="1"/>
  <c r="P23" i="1" s="1"/>
  <c r="Q23" i="1" s="1"/>
  <c r="J21" i="1"/>
  <c r="L21" i="1"/>
  <c r="P21" i="1" s="1"/>
  <c r="Q21" i="1" s="1"/>
  <c r="J19" i="1"/>
  <c r="L19" i="1"/>
  <c r="P19" i="1" s="1"/>
  <c r="Q19" i="1" s="1"/>
  <c r="J17" i="1"/>
  <c r="L17" i="1"/>
  <c r="P17" i="1" s="1"/>
  <c r="Q17" i="1" s="1"/>
</calcChain>
</file>

<file path=xl/comments1.xml><?xml version="1.0" encoding="utf-8"?>
<comments xmlns="http://schemas.openxmlformats.org/spreadsheetml/2006/main">
  <authors>
    <author>User</author>
  </authors>
  <commentList>
    <comment ref="M22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sharedStrings.xml><?xml version="1.0" encoding="utf-8"?>
<sst xmlns="http://schemas.openxmlformats.org/spreadsheetml/2006/main" count="57" uniqueCount="36">
  <si>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</si>
  <si>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</si>
  <si>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</si>
  <si>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</si>
  <si>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</si>
  <si>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</si>
  <si>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</si>
  <si>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</si>
  <si>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</si>
  <si>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</si>
  <si>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</si>
  <si>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</si>
  <si>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</si>
  <si>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</si>
  <si>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</si>
  <si>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</si>
  <si>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</si>
  <si>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</si>
  <si>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</si>
  <si>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</si>
  <si>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</si>
  <si>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</si>
  <si>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</si>
  <si>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</si>
  <si>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</si>
  <si>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</si>
  <si>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Ammonia
(g/L)</t>
  </si>
  <si>
    <t>Ammonia (g/100g)</t>
  </si>
  <si>
    <t xml:space="preserve">   Abs
(Ammonia)</t>
  </si>
  <si>
    <t xml:space="preserve">   Abs
(ammonia)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</si>
  <si>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</si>
  <si>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</si>
  <si>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</si>
  <si>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Megazyme Knowledge Base</t>
  </si>
  <si>
    <t>Customer Support</t>
  </si>
  <si>
    <t>K-AMIAR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</si>
</sst>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182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3" fillId="2" borderId="0" xfId="0" applyFont="1" applyFill="1" applyBorder="1" applyAlignment="1" applyProtection="1">
      <alignment horizontal="center" vertical="top" wrapText="1"/>
    </xf>
    <xf numFmtId="182" fontId="1" fillId="2" borderId="0" xfId="0" applyNumberFormat="1" applyFont="1" applyFill="1" applyBorder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25</xdr:row>
      <xdr:rowOff>0</xdr:rowOff>
    </xdr:from>
    <xdr:to>
      <xdr:col>7</xdr:col>
      <xdr:colOff>219075</xdr:colOff>
      <xdr:row>27</xdr:row>
      <xdr:rowOff>38100</xdr:rowOff>
    </xdr:to>
    <xdr:sp macro="" textlink="">
      <xdr:nvSpPr>
        <xdr:cNvPr id="6499" name="Line 67">
          <a:extLst>
            <a:ext uri="{FF2B5EF4-FFF2-40B4-BE49-F238E27FC236}">
              <a16:creationId xmlns:a16="http://schemas.microsoft.com/office/drawing/2014/main" id="{A255EFE4-5651-4821-8E59-499FE2D91027}"/>
            </a:ext>
          </a:extLst>
        </xdr:cNvPr>
        <xdr:cNvSpPr>
          <a:spLocks noChangeShapeType="1"/>
        </xdr:cNvSpPr>
      </xdr:nvSpPr>
      <xdr:spPr bwMode="auto">
        <a:xfrm flipV="1">
          <a:off x="2543175" y="6924675"/>
          <a:ext cx="1066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447675</xdr:colOff>
      <xdr:row>13</xdr:row>
      <xdr:rowOff>247650</xdr:rowOff>
    </xdr:from>
    <xdr:to>
      <xdr:col>3</xdr:col>
      <xdr:colOff>447675</xdr:colOff>
      <xdr:row>14</xdr:row>
      <xdr:rowOff>38100</xdr:rowOff>
    </xdr:to>
    <xdr:sp macro="" textlink="">
      <xdr:nvSpPr>
        <xdr:cNvPr id="6500" name="Line 10">
          <a:extLst>
            <a:ext uri="{FF2B5EF4-FFF2-40B4-BE49-F238E27FC236}">
              <a16:creationId xmlns:a16="http://schemas.microsoft.com/office/drawing/2014/main" id="{6513CD98-C5CC-4E4B-86FC-12907BBF474F}"/>
            </a:ext>
          </a:extLst>
        </xdr:cNvPr>
        <xdr:cNvSpPr>
          <a:spLocks noChangeShapeType="1"/>
        </xdr:cNvSpPr>
      </xdr:nvSpPr>
      <xdr:spPr bwMode="auto">
        <a:xfrm>
          <a:off x="1143000" y="39433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85725</xdr:colOff>
      <xdr:row>13</xdr:row>
      <xdr:rowOff>247379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B15D64EF-BA60-472E-B35C-349E9B19A864}"/>
            </a:ext>
          </a:extLst>
        </xdr:cNvPr>
        <xdr:cNvSpPr>
          <a:spLocks noChangeArrowheads="1"/>
        </xdr:cNvSpPr>
      </xdr:nvSpPr>
      <xdr:spPr bwMode="auto">
        <a:xfrm>
          <a:off x="609600" y="3590925"/>
          <a:ext cx="2752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18</xdr:row>
      <xdr:rowOff>85725</xdr:rowOff>
    </xdr:from>
    <xdr:to>
      <xdr:col>8</xdr:col>
      <xdr:colOff>409575</xdr:colOff>
      <xdr:row>22</xdr:row>
      <xdr:rowOff>104775</xdr:rowOff>
    </xdr:to>
    <xdr:sp macro="" textlink="">
      <xdr:nvSpPr>
        <xdr:cNvPr id="6502" name="Line 12">
          <a:extLst>
            <a:ext uri="{FF2B5EF4-FFF2-40B4-BE49-F238E27FC236}">
              <a16:creationId xmlns:a16="http://schemas.microsoft.com/office/drawing/2014/main" id="{803DDF43-BD7B-4715-9468-5E975A417E7D}"/>
            </a:ext>
          </a:extLst>
        </xdr:cNvPr>
        <xdr:cNvSpPr>
          <a:spLocks noChangeShapeType="1"/>
        </xdr:cNvSpPr>
      </xdr:nvSpPr>
      <xdr:spPr bwMode="auto">
        <a:xfrm flipH="1">
          <a:off x="2867025" y="5295900"/>
          <a:ext cx="167640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552450</xdr:rowOff>
    </xdr:from>
    <xdr:to>
      <xdr:col>8</xdr:col>
      <xdr:colOff>9525</xdr:colOff>
      <xdr:row>17</xdr:row>
      <xdr:rowOff>152400</xdr:rowOff>
    </xdr:to>
    <xdr:sp macro="" textlink="">
      <xdr:nvSpPr>
        <xdr:cNvPr id="6503" name="Line 14">
          <a:extLst>
            <a:ext uri="{FF2B5EF4-FFF2-40B4-BE49-F238E27FC236}">
              <a16:creationId xmlns:a16="http://schemas.microsoft.com/office/drawing/2014/main" id="{6DAB3CAC-D90A-4514-B570-E0B69AD5CCDE}"/>
            </a:ext>
          </a:extLst>
        </xdr:cNvPr>
        <xdr:cNvSpPr>
          <a:spLocks noChangeShapeType="1"/>
        </xdr:cNvSpPr>
      </xdr:nvSpPr>
      <xdr:spPr bwMode="auto">
        <a:xfrm flipH="1">
          <a:off x="3000375" y="4248150"/>
          <a:ext cx="11430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16</xdr:row>
      <xdr:rowOff>228600</xdr:rowOff>
    </xdr:from>
    <xdr:to>
      <xdr:col>15</xdr:col>
      <xdr:colOff>219075</xdr:colOff>
      <xdr:row>18</xdr:row>
      <xdr:rowOff>104235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BF8C0DE5-8E7B-46AB-BC67-4C1A43091B47}"/>
            </a:ext>
          </a:extLst>
        </xdr:cNvPr>
        <xdr:cNvSpPr>
          <a:spLocks noChangeArrowheads="1"/>
        </xdr:cNvSpPr>
      </xdr:nvSpPr>
      <xdr:spPr bwMode="auto">
        <a:xfrm>
          <a:off x="3743325" y="4943475"/>
          <a:ext cx="4667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26</xdr:row>
      <xdr:rowOff>57150</xdr:rowOff>
    </xdr:from>
    <xdr:to>
      <xdr:col>14</xdr:col>
      <xdr:colOff>9525</xdr:colOff>
      <xdr:row>31</xdr:row>
      <xdr:rowOff>9468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393823B3-1582-4FF0-8AFC-2DCB53C744BE}"/>
            </a:ext>
          </a:extLst>
        </xdr:cNvPr>
        <xdr:cNvSpPr>
          <a:spLocks noChangeArrowheads="1"/>
        </xdr:cNvSpPr>
      </xdr:nvSpPr>
      <xdr:spPr bwMode="auto">
        <a:xfrm>
          <a:off x="7458075" y="6791325"/>
          <a:ext cx="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18</xdr:row>
      <xdr:rowOff>133350</xdr:rowOff>
    </xdr:from>
    <xdr:to>
      <xdr:col>14</xdr:col>
      <xdr:colOff>9525</xdr:colOff>
      <xdr:row>25</xdr:row>
      <xdr:rowOff>38053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4023595-86B7-42AF-BAF9-EC96E33560B5}"/>
            </a:ext>
          </a:extLst>
        </xdr:cNvPr>
        <xdr:cNvSpPr>
          <a:spLocks noChangeArrowheads="1"/>
        </xdr:cNvSpPr>
      </xdr:nvSpPr>
      <xdr:spPr bwMode="auto">
        <a:xfrm>
          <a:off x="7458075" y="5238750"/>
          <a:ext cx="0" cy="137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57150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BF6AB-F025-43E9-8794-A64739A282C4}"/>
            </a:ext>
          </a:extLst>
        </xdr:cNvPr>
        <xdr:cNvSpPr txBox="1">
          <a:spLocks noChangeArrowheads="1"/>
        </xdr:cNvSpPr>
      </xdr:nvSpPr>
      <xdr:spPr bwMode="auto">
        <a:xfrm>
          <a:off x="7458075" y="19526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508" name="Line 38">
          <a:extLst>
            <a:ext uri="{FF2B5EF4-FFF2-40B4-BE49-F238E27FC236}">
              <a16:creationId xmlns:a16="http://schemas.microsoft.com/office/drawing/2014/main" id="{17964BBD-077C-455C-8CD3-A0B2E24AB541}"/>
            </a:ext>
          </a:extLst>
        </xdr:cNvPr>
        <xdr:cNvSpPr>
          <a:spLocks noChangeShapeType="1"/>
        </xdr:cNvSpPr>
      </xdr:nvSpPr>
      <xdr:spPr bwMode="auto">
        <a:xfrm>
          <a:off x="74580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509" name="Line 39">
          <a:extLst>
            <a:ext uri="{FF2B5EF4-FFF2-40B4-BE49-F238E27FC236}">
              <a16:creationId xmlns:a16="http://schemas.microsoft.com/office/drawing/2014/main" id="{3B9BBEF4-7AB7-4102-97BB-37A19FBCE5C5}"/>
            </a:ext>
          </a:extLst>
        </xdr:cNvPr>
        <xdr:cNvSpPr>
          <a:spLocks noChangeShapeType="1"/>
        </xdr:cNvSpPr>
      </xdr:nvSpPr>
      <xdr:spPr bwMode="auto">
        <a:xfrm flipH="1">
          <a:off x="74580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510" name="Line 40">
          <a:extLst>
            <a:ext uri="{FF2B5EF4-FFF2-40B4-BE49-F238E27FC236}">
              <a16:creationId xmlns:a16="http://schemas.microsoft.com/office/drawing/2014/main" id="{96C6C3F5-357F-4F38-8F44-583BFD47C47A}"/>
            </a:ext>
          </a:extLst>
        </xdr:cNvPr>
        <xdr:cNvSpPr>
          <a:spLocks noChangeShapeType="1"/>
        </xdr:cNvSpPr>
      </xdr:nvSpPr>
      <xdr:spPr bwMode="auto">
        <a:xfrm flipH="1">
          <a:off x="74580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133350</xdr:rowOff>
    </xdr:from>
    <xdr:to>
      <xdr:col>15</xdr:col>
      <xdr:colOff>361950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8B261C-659E-4DA9-A0D8-E42A1EAAFF13}"/>
            </a:ext>
          </a:extLst>
        </xdr:cNvPr>
        <xdr:cNvSpPr txBox="1">
          <a:spLocks noChangeArrowheads="1"/>
        </xdr:cNvSpPr>
      </xdr:nvSpPr>
      <xdr:spPr bwMode="auto">
        <a:xfrm>
          <a:off x="7458075" y="1485900"/>
          <a:ext cx="1095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19050</xdr:rowOff>
    </xdr:from>
    <xdr:to>
      <xdr:col>3</xdr:col>
      <xdr:colOff>628650</xdr:colOff>
      <xdr:row>8</xdr:row>
      <xdr:rowOff>219075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EB13DF-50A9-4C99-81C3-3E75CD8889C3}"/>
            </a:ext>
          </a:extLst>
        </xdr:cNvPr>
        <xdr:cNvSpPr txBox="1">
          <a:spLocks noChangeArrowheads="1"/>
        </xdr:cNvSpPr>
      </xdr:nvSpPr>
      <xdr:spPr bwMode="auto">
        <a:xfrm>
          <a:off x="247650" y="2381250"/>
          <a:ext cx="10763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4</xdr:col>
      <xdr:colOff>9525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CAB5ED-C7AC-4F19-A31F-CB55B7D803E3}"/>
            </a:ext>
          </a:extLst>
        </xdr:cNvPr>
        <xdr:cNvSpPr txBox="1">
          <a:spLocks noChangeArrowheads="1"/>
        </xdr:cNvSpPr>
      </xdr:nvSpPr>
      <xdr:spPr bwMode="auto">
        <a:xfrm>
          <a:off x="276225" y="11506200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95250</xdr:colOff>
      <xdr:row>21</xdr:row>
      <xdr:rowOff>38100</xdr:rowOff>
    </xdr:from>
    <xdr:to>
      <xdr:col>11</xdr:col>
      <xdr:colOff>180975</xdr:colOff>
      <xdr:row>21</xdr:row>
      <xdr:rowOff>123825</xdr:rowOff>
    </xdr:to>
    <xdr:sp macro="" textlink="">
      <xdr:nvSpPr>
        <xdr:cNvPr id="6514" name="AutoShape 59">
          <a:extLst>
            <a:ext uri="{FF2B5EF4-FFF2-40B4-BE49-F238E27FC236}">
              <a16:creationId xmlns:a16="http://schemas.microsoft.com/office/drawing/2014/main" id="{CF57228E-B34E-451C-B84A-B5A4F189CE0A}"/>
            </a:ext>
          </a:extLst>
        </xdr:cNvPr>
        <xdr:cNvSpPr>
          <a:spLocks noChangeArrowheads="1"/>
        </xdr:cNvSpPr>
      </xdr:nvSpPr>
      <xdr:spPr bwMode="auto">
        <a:xfrm>
          <a:off x="5391150" y="58197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13</xdr:row>
      <xdr:rowOff>4647</xdr:rowOff>
    </xdr:from>
    <xdr:to>
      <xdr:col>15</xdr:col>
      <xdr:colOff>304800</xdr:colOff>
      <xdr:row>15</xdr:row>
      <xdr:rowOff>301835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8C9B3A08-5A92-4F50-B268-68B3F33EFD9B}"/>
            </a:ext>
          </a:extLst>
        </xdr:cNvPr>
        <xdr:cNvSpPr>
          <a:spLocks noChangeArrowheads="1"/>
        </xdr:cNvSpPr>
      </xdr:nvSpPr>
      <xdr:spPr bwMode="auto">
        <a:xfrm>
          <a:off x="3743325" y="3667125"/>
          <a:ext cx="475297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66675</xdr:colOff>
      <xdr:row>33</xdr:row>
      <xdr:rowOff>152400</xdr:rowOff>
    </xdr:from>
    <xdr:to>
      <xdr:col>15</xdr:col>
      <xdr:colOff>228600</xdr:colOff>
      <xdr:row>41</xdr:row>
      <xdr:rowOff>152475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B27EF39C-DF7A-4531-86C2-CB82F6963442}"/>
            </a:ext>
          </a:extLst>
        </xdr:cNvPr>
        <xdr:cNvSpPr>
          <a:spLocks noChangeArrowheads="1"/>
        </xdr:cNvSpPr>
      </xdr:nvSpPr>
      <xdr:spPr bwMode="auto">
        <a:xfrm>
          <a:off x="4200525" y="8010525"/>
          <a:ext cx="421957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NADPH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ammonia by 1.8529. For absorbance readings at 334 nm (Hg lamp; ext. coeff. 6.18) multiply the calculated values for ammonia by 1.0194.   </a:t>
          </a:r>
          <a:endParaRPr lang="en-IE"/>
        </a:p>
      </xdr:txBody>
    </xdr:sp>
    <xdr:clientData/>
  </xdr:twoCellAnchor>
  <xdr:twoCellAnchor>
    <xdr:from>
      <xdr:col>5</xdr:col>
      <xdr:colOff>457200</xdr:colOff>
      <xdr:row>24</xdr:row>
      <xdr:rowOff>133350</xdr:rowOff>
    </xdr:from>
    <xdr:to>
      <xdr:col>8</xdr:col>
      <xdr:colOff>142875</xdr:colOff>
      <xdr:row>32</xdr:row>
      <xdr:rowOff>38100</xdr:rowOff>
    </xdr:to>
    <xdr:sp macro="" textlink="">
      <xdr:nvSpPr>
        <xdr:cNvPr id="6517" name="Line 68">
          <a:extLst>
            <a:ext uri="{FF2B5EF4-FFF2-40B4-BE49-F238E27FC236}">
              <a16:creationId xmlns:a16="http://schemas.microsoft.com/office/drawing/2014/main" id="{C2F866B1-4771-4E00-A76C-6A2F0D031BB2}"/>
            </a:ext>
          </a:extLst>
        </xdr:cNvPr>
        <xdr:cNvSpPr>
          <a:spLocks noChangeShapeType="1"/>
        </xdr:cNvSpPr>
      </xdr:nvSpPr>
      <xdr:spPr bwMode="auto">
        <a:xfrm flipV="1">
          <a:off x="2990850" y="6867525"/>
          <a:ext cx="1285875" cy="1428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31</xdr:row>
      <xdr:rowOff>180975</xdr:rowOff>
    </xdr:from>
    <xdr:to>
      <xdr:col>7</xdr:col>
      <xdr:colOff>628650</xdr:colOff>
      <xdr:row>35</xdr:row>
      <xdr:rowOff>152518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9766DF78-B389-4E22-B242-1D9844B397B3}"/>
            </a:ext>
          </a:extLst>
        </xdr:cNvPr>
        <xdr:cNvSpPr>
          <a:spLocks noChangeArrowheads="1"/>
        </xdr:cNvSpPr>
      </xdr:nvSpPr>
      <xdr:spPr bwMode="auto">
        <a:xfrm>
          <a:off x="361950" y="7705725"/>
          <a:ext cx="36576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304800</xdr:rowOff>
    </xdr:from>
    <xdr:to>
      <xdr:col>16</xdr:col>
      <xdr:colOff>0</xdr:colOff>
      <xdr:row>6</xdr:row>
      <xdr:rowOff>514350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E237B-08F5-4005-B3B3-578586DCE27C}"/>
            </a:ext>
          </a:extLst>
        </xdr:cNvPr>
        <xdr:cNvSpPr txBox="1">
          <a:spLocks noChangeArrowheads="1"/>
        </xdr:cNvSpPr>
      </xdr:nvSpPr>
      <xdr:spPr bwMode="auto">
        <a:xfrm>
          <a:off x="7458075" y="1657350"/>
          <a:ext cx="11144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26</xdr:row>
      <xdr:rowOff>152400</xdr:rowOff>
    </xdr:from>
    <xdr:to>
      <xdr:col>5</xdr:col>
      <xdr:colOff>257175</xdr:colOff>
      <xdr:row>31</xdr:row>
      <xdr:rowOff>9398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117A705C-1A60-4982-8509-DEACC35AA7BC}"/>
            </a:ext>
          </a:extLst>
        </xdr:cNvPr>
        <xdr:cNvSpPr>
          <a:spLocks noChangeArrowheads="1"/>
        </xdr:cNvSpPr>
      </xdr:nvSpPr>
      <xdr:spPr bwMode="auto">
        <a:xfrm>
          <a:off x="361950" y="6877050"/>
          <a:ext cx="242887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285750</xdr:colOff>
      <xdr:row>24</xdr:row>
      <xdr:rowOff>152400</xdr:rowOff>
    </xdr:from>
    <xdr:to>
      <xdr:col>11</xdr:col>
      <xdr:colOff>266700</xdr:colOff>
      <xdr:row>27</xdr:row>
      <xdr:rowOff>85725</xdr:rowOff>
    </xdr:to>
    <xdr:sp macro="" textlink="">
      <xdr:nvSpPr>
        <xdr:cNvPr id="6522" name="Line 91">
          <a:extLst>
            <a:ext uri="{FF2B5EF4-FFF2-40B4-BE49-F238E27FC236}">
              <a16:creationId xmlns:a16="http://schemas.microsoft.com/office/drawing/2014/main" id="{D6EC15B8-57C4-429A-A11B-C9D9F4BF3459}"/>
            </a:ext>
          </a:extLst>
        </xdr:cNvPr>
        <xdr:cNvSpPr>
          <a:spLocks noChangeShapeType="1"/>
        </xdr:cNvSpPr>
      </xdr:nvSpPr>
      <xdr:spPr bwMode="auto">
        <a:xfrm flipV="1">
          <a:off x="4972050" y="6886575"/>
          <a:ext cx="59055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27</xdr:row>
      <xdr:rowOff>85725</xdr:rowOff>
    </xdr:from>
    <xdr:to>
      <xdr:col>15</xdr:col>
      <xdr:colOff>295275</xdr:colOff>
      <xdr:row>31</xdr:row>
      <xdr:rowOff>76200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4083A8F1-8610-48AA-A0C2-C035CF551AE5}"/>
            </a:ext>
          </a:extLst>
        </xdr:cNvPr>
        <xdr:cNvSpPr>
          <a:spLocks noChangeArrowheads="1"/>
        </xdr:cNvSpPr>
      </xdr:nvSpPr>
      <xdr:spPr bwMode="auto">
        <a:xfrm>
          <a:off x="3933825" y="6981825"/>
          <a:ext cx="45529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 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ammonia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 editAs="oneCell">
    <xdr:from>
      <xdr:col>1</xdr:col>
      <xdr:colOff>0</xdr:colOff>
      <xdr:row>1</xdr:row>
      <xdr:rowOff>1</xdr:rowOff>
    </xdr:from>
    <xdr:to>
      <xdr:col>16</xdr:col>
      <xdr:colOff>0</xdr:colOff>
      <xdr:row>6</xdr:row>
      <xdr:rowOff>96741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A06B78-6644-4540-8F89-186AF0874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8467957" cy="137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92" name="AutoShape 11">
          <a:extLst>
            <a:ext uri="{FF2B5EF4-FFF2-40B4-BE49-F238E27FC236}">
              <a16:creationId xmlns:a16="http://schemas.microsoft.com/office/drawing/2014/main" id="{B9F54E71-0C52-4C7D-AA92-1FE0E34AFF3C}"/>
            </a:ext>
          </a:extLst>
        </xdr:cNvPr>
        <xdr:cNvSpPr>
          <a:spLocks noChangeArrowheads="1"/>
        </xdr:cNvSpPr>
      </xdr:nvSpPr>
      <xdr:spPr bwMode="auto">
        <a:xfrm>
          <a:off x="49720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361950</xdr:colOff>
      <xdr:row>3</xdr:row>
      <xdr:rowOff>85725</xdr:rowOff>
    </xdr:from>
    <xdr:to>
      <xdr:col>16</xdr:col>
      <xdr:colOff>447675</xdr:colOff>
      <xdr:row>4</xdr:row>
      <xdr:rowOff>76432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B24B9-7B33-4F21-89AE-6DCA87367FFB}"/>
            </a:ext>
          </a:extLst>
        </xdr:cNvPr>
        <xdr:cNvSpPr txBox="1">
          <a:spLocks noChangeArrowheads="1"/>
        </xdr:cNvSpPr>
      </xdr:nvSpPr>
      <xdr:spPr bwMode="auto">
        <a:xfrm>
          <a:off x="6915150" y="1628775"/>
          <a:ext cx="914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95250</xdr:rowOff>
    </xdr:from>
    <xdr:to>
      <xdr:col>16</xdr:col>
      <xdr:colOff>447675</xdr:colOff>
      <xdr:row>5</xdr:row>
      <xdr:rowOff>114814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CF5D22-834F-4BAC-A766-BDCE3C314F51}"/>
            </a:ext>
          </a:extLst>
        </xdr:cNvPr>
        <xdr:cNvSpPr txBox="1">
          <a:spLocks noChangeArrowheads="1"/>
        </xdr:cNvSpPr>
      </xdr:nvSpPr>
      <xdr:spPr bwMode="auto">
        <a:xfrm>
          <a:off x="6915150" y="1809750"/>
          <a:ext cx="9144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195" name="Line 29">
          <a:extLst>
            <a:ext uri="{FF2B5EF4-FFF2-40B4-BE49-F238E27FC236}">
              <a16:creationId xmlns:a16="http://schemas.microsoft.com/office/drawing/2014/main" id="{E57A1C96-F16B-46BF-8527-26C3D4F69872}"/>
            </a:ext>
          </a:extLst>
        </xdr:cNvPr>
        <xdr:cNvSpPr>
          <a:spLocks noChangeShapeType="1"/>
        </xdr:cNvSpPr>
      </xdr:nvSpPr>
      <xdr:spPr bwMode="auto">
        <a:xfrm>
          <a:off x="6915150" y="1838325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196" name="Line 30">
          <a:extLst>
            <a:ext uri="{FF2B5EF4-FFF2-40B4-BE49-F238E27FC236}">
              <a16:creationId xmlns:a16="http://schemas.microsoft.com/office/drawing/2014/main" id="{AA9E258F-2053-4310-A9F2-EB266FD21A53}"/>
            </a:ext>
          </a:extLst>
        </xdr:cNvPr>
        <xdr:cNvSpPr>
          <a:spLocks noChangeShapeType="1"/>
        </xdr:cNvSpPr>
      </xdr:nvSpPr>
      <xdr:spPr bwMode="auto">
        <a:xfrm flipH="1">
          <a:off x="6915150" y="1838325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97" name="Line 31">
          <a:extLst>
            <a:ext uri="{FF2B5EF4-FFF2-40B4-BE49-F238E27FC236}">
              <a16:creationId xmlns:a16="http://schemas.microsoft.com/office/drawing/2014/main" id="{F6BD3090-56B6-4041-B739-A8C59DDC2074}"/>
            </a:ext>
          </a:extLst>
        </xdr:cNvPr>
        <xdr:cNvSpPr>
          <a:spLocks noChangeShapeType="1"/>
        </xdr:cNvSpPr>
      </xdr:nvSpPr>
      <xdr:spPr bwMode="auto">
        <a:xfrm flipH="1">
          <a:off x="6915150" y="1857375"/>
          <a:ext cx="647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152658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2ABE23-B16A-491B-BB45-B9238FC92A86}"/>
            </a:ext>
          </a:extLst>
        </xdr:cNvPr>
        <xdr:cNvSpPr txBox="1">
          <a:spLocks noChangeArrowheads="1"/>
        </xdr:cNvSpPr>
      </xdr:nvSpPr>
      <xdr:spPr bwMode="auto">
        <a:xfrm>
          <a:off x="247650" y="10477500"/>
          <a:ext cx="1495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18</xdr:col>
      <xdr:colOff>0</xdr:colOff>
      <xdr:row>2</xdr:row>
      <xdr:rowOff>80075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C40FC-D946-4C81-8123-45643F63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7"/>
          <a:ext cx="8293719" cy="134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abSelected="1" topLeftCell="A22" zoomScaleNormal="100" workbookViewId="0">
      <selection activeCell="O10" sqref="O10"/>
    </sheetView>
  </sheetViews>
  <sheetFormatPr defaultColWidth="12.28515625" defaultRowHeight="15" x14ac:dyDescent="0.3"/>
  <cols>
    <col min="1" max="2" width="1.7109375" style="25" customWidth="1"/>
    <col min="3" max="3" width="7" style="34" customWidth="1"/>
    <col min="4" max="4" width="16.42578125" style="25" customWidth="1"/>
    <col min="5" max="6" width="11.140625" style="25" customWidth="1"/>
    <col min="7" max="7" width="1.7109375" style="25" customWidth="1"/>
    <col min="8" max="8" width="11.140625" style="25" customWidth="1"/>
    <col min="9" max="9" width="8.28515625" style="25" customWidth="1"/>
    <col min="10" max="10" width="7.7109375" style="25" customWidth="1"/>
    <col min="11" max="11" width="1.42578125" style="25" customWidth="1"/>
    <col min="12" max="12" width="12.140625" style="25" customWidth="1"/>
    <col min="13" max="13" width="10.7109375" style="25" customWidth="1"/>
    <col min="14" max="14" width="9.42578125" style="25" customWidth="1"/>
    <col min="15" max="15" width="11.140625" style="25" customWidth="1"/>
    <col min="16" max="16" width="5.7109375" style="25" customWidth="1"/>
    <col min="17" max="17" width="73.140625" style="25" customWidth="1"/>
    <col min="18" max="16384" width="12.28515625" style="25"/>
  </cols>
  <sheetData>
    <row r="1" spans="1:17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4"/>
    </row>
    <row r="3" spans="1:17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27"/>
      <c r="N3" s="67"/>
      <c r="O3" s="26"/>
      <c r="P3" s="26"/>
      <c r="Q3" s="24"/>
    </row>
    <row r="4" spans="1:17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27"/>
      <c r="N4" s="67"/>
      <c r="O4" s="26"/>
      <c r="P4" s="26"/>
      <c r="Q4" s="24"/>
    </row>
    <row r="5" spans="1:17" ht="18.399999999999999" customHeight="1" x14ac:dyDescent="0.3">
      <c r="A5" s="24"/>
      <c r="B5" s="26"/>
      <c r="C5" s="33"/>
      <c r="D5" s="47"/>
      <c r="E5" s="47"/>
      <c r="F5" s="47"/>
      <c r="G5" s="47"/>
      <c r="H5" s="47"/>
      <c r="I5" s="47"/>
      <c r="J5" s="47"/>
      <c r="K5" s="47"/>
      <c r="L5" s="47"/>
      <c r="M5" s="47"/>
      <c r="N5" s="67"/>
      <c r="O5" s="26"/>
      <c r="P5" s="26"/>
      <c r="Q5" s="24"/>
    </row>
    <row r="6" spans="1:17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28"/>
      <c r="N6" s="67"/>
      <c r="O6" s="26"/>
      <c r="P6" s="26"/>
      <c r="Q6" s="24"/>
    </row>
    <row r="7" spans="1:17" s="38" customFormat="1" ht="42.75" customHeight="1" x14ac:dyDescent="0.4">
      <c r="A7" s="24"/>
      <c r="B7" s="26"/>
      <c r="C7" s="68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67"/>
      <c r="O7" s="26"/>
      <c r="P7" s="26"/>
      <c r="Q7" s="24"/>
    </row>
    <row r="8" spans="1:17" s="38" customFormat="1" ht="36.75" customHeight="1" x14ac:dyDescent="0.3">
      <c r="A8" s="24"/>
      <c r="B8" s="26"/>
      <c r="C8" s="94" t="s">
        <v>32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26"/>
      <c r="P8" s="26"/>
      <c r="Q8" s="24"/>
    </row>
    <row r="9" spans="1:17" s="38" customFormat="1" ht="45" customHeight="1" x14ac:dyDescent="0.4">
      <c r="A9" s="24"/>
      <c r="B9" s="26"/>
      <c r="C9" s="68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26"/>
      <c r="O9" s="26"/>
      <c r="P9" s="26"/>
      <c r="Q9" s="24"/>
    </row>
    <row r="10" spans="1:17" s="38" customFormat="1" ht="18" customHeight="1" x14ac:dyDescent="0.35">
      <c r="A10" s="24"/>
      <c r="B10" s="26"/>
      <c r="C10" s="64" t="s">
        <v>30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6"/>
      <c r="O10" s="26"/>
      <c r="P10" s="26"/>
      <c r="Q10" s="24"/>
    </row>
    <row r="11" spans="1:17" s="38" customFormat="1" ht="18" customHeight="1" x14ac:dyDescent="0.35">
      <c r="A11" s="24"/>
      <c r="B11" s="26"/>
      <c r="C11" s="64" t="s">
        <v>31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6"/>
      <c r="O11" s="26"/>
      <c r="P11" s="26"/>
      <c r="Q11" s="24"/>
    </row>
    <row r="12" spans="1:17" s="38" customFormat="1" ht="9" customHeight="1" x14ac:dyDescent="0.35">
      <c r="A12" s="24"/>
      <c r="B12" s="26"/>
      <c r="C12" s="6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6"/>
      <c r="O12" s="26"/>
      <c r="P12" s="26"/>
      <c r="Q12" s="24"/>
    </row>
    <row r="13" spans="1:17" s="38" customForma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26"/>
      <c r="O13" s="26"/>
      <c r="P13" s="26"/>
      <c r="Q13" s="24"/>
    </row>
    <row r="14" spans="1:17" s="38" customFormat="1" ht="46.15" customHeight="1" x14ac:dyDescent="0.3">
      <c r="A14" s="24"/>
      <c r="B14" s="26"/>
      <c r="C14" s="3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26"/>
      <c r="O14" s="26"/>
      <c r="P14" s="26"/>
      <c r="Q14" s="24"/>
    </row>
    <row r="15" spans="1:17" s="35" customFormat="1" x14ac:dyDescent="0.3">
      <c r="A15" s="24"/>
      <c r="B15" s="26"/>
      <c r="C15" s="32"/>
      <c r="D15" s="66" t="s">
        <v>14</v>
      </c>
      <c r="E15" s="69"/>
      <c r="F15" s="70"/>
      <c r="G15" s="71"/>
      <c r="H15" s="39"/>
      <c r="I15" s="39"/>
      <c r="J15" s="39"/>
      <c r="K15" s="39"/>
      <c r="L15" s="39"/>
      <c r="M15" s="39"/>
      <c r="N15" s="26"/>
      <c r="O15" s="26"/>
      <c r="P15" s="26"/>
      <c r="Q15" s="24"/>
    </row>
    <row r="16" spans="1:17" s="35" customFormat="1" ht="24.4" customHeight="1" x14ac:dyDescent="0.3">
      <c r="A16" s="24"/>
      <c r="B16" s="26"/>
      <c r="C16" s="32"/>
      <c r="D16" s="25"/>
      <c r="E16" s="72" t="s">
        <v>15</v>
      </c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4"/>
    </row>
    <row r="17" spans="1:17" s="35" customFormat="1" ht="19.5" x14ac:dyDescent="0.4">
      <c r="A17" s="24"/>
      <c r="B17" s="26"/>
      <c r="C17" s="32"/>
      <c r="D17" s="28"/>
      <c r="E17" s="73" t="s">
        <v>12</v>
      </c>
      <c r="F17" s="73" t="s">
        <v>13</v>
      </c>
      <c r="G17" s="28"/>
      <c r="H17" s="28"/>
      <c r="I17" s="28"/>
      <c r="J17" s="26"/>
      <c r="K17" s="26"/>
      <c r="L17" s="26"/>
      <c r="M17" s="26"/>
      <c r="N17" s="26"/>
      <c r="O17" s="26"/>
      <c r="P17" s="26"/>
      <c r="Q17" s="24"/>
    </row>
    <row r="18" spans="1:17" s="38" customFormat="1" x14ac:dyDescent="0.3">
      <c r="A18" s="24"/>
      <c r="B18" s="26"/>
      <c r="C18" s="32"/>
      <c r="D18" s="28">
        <v>1</v>
      </c>
      <c r="E18" s="74"/>
      <c r="F18" s="74"/>
      <c r="G18" s="28"/>
      <c r="H18" s="28"/>
      <c r="I18" s="28"/>
      <c r="J18" s="26"/>
      <c r="K18" s="26"/>
      <c r="L18" s="26"/>
      <c r="M18" s="26"/>
      <c r="N18" s="26"/>
      <c r="O18" s="26"/>
      <c r="P18" s="26"/>
      <c r="Q18" s="24"/>
    </row>
    <row r="19" spans="1:17" s="38" customFormat="1" x14ac:dyDescent="0.3">
      <c r="A19" s="24"/>
      <c r="B19" s="26"/>
      <c r="C19" s="32"/>
      <c r="D19" s="28">
        <v>2</v>
      </c>
      <c r="E19" s="74"/>
      <c r="F19" s="74"/>
      <c r="G19" s="28"/>
      <c r="H19" s="28"/>
      <c r="I19" s="28"/>
      <c r="J19" s="26"/>
      <c r="K19" s="26"/>
      <c r="L19" s="26"/>
      <c r="M19" s="26"/>
      <c r="N19" s="26"/>
      <c r="O19" s="26"/>
      <c r="P19" s="26"/>
      <c r="Q19" s="24"/>
    </row>
    <row r="20" spans="1:17" s="38" customFormat="1" x14ac:dyDescent="0.3">
      <c r="A20" s="24"/>
      <c r="B20" s="26"/>
      <c r="C20" s="32"/>
      <c r="D20" s="26"/>
      <c r="E20" s="26"/>
      <c r="F20" s="26"/>
      <c r="G20" s="26"/>
      <c r="H20" s="26"/>
      <c r="I20" s="26"/>
      <c r="J20" s="28"/>
      <c r="K20" s="28"/>
      <c r="L20" s="28"/>
      <c r="M20" s="28"/>
      <c r="N20" s="26"/>
      <c r="O20" s="26"/>
      <c r="P20" s="26"/>
      <c r="Q20" s="24"/>
    </row>
    <row r="21" spans="1:17" s="38" customFormat="1" x14ac:dyDescent="0.3">
      <c r="A21" s="24"/>
      <c r="B21" s="26"/>
      <c r="C21" s="32"/>
      <c r="D21" s="26"/>
      <c r="E21" s="72" t="s">
        <v>16</v>
      </c>
      <c r="F21" s="26"/>
      <c r="G21" s="26"/>
      <c r="H21" s="26"/>
      <c r="I21" s="26"/>
      <c r="J21" s="26"/>
      <c r="K21" s="26"/>
      <c r="L21" s="72" t="s">
        <v>1</v>
      </c>
      <c r="M21" s="75"/>
      <c r="N21" s="26"/>
      <c r="O21" s="26"/>
      <c r="P21" s="26"/>
      <c r="Q21" s="24"/>
    </row>
    <row r="22" spans="1:17" s="38" customFormat="1" ht="45" x14ac:dyDescent="0.3">
      <c r="A22" s="24"/>
      <c r="B22" s="26"/>
      <c r="C22" s="32"/>
      <c r="D22" s="29" t="s">
        <v>0</v>
      </c>
      <c r="E22" s="76" t="s">
        <v>12</v>
      </c>
      <c r="F22" s="76" t="s">
        <v>13</v>
      </c>
      <c r="G22" s="92"/>
      <c r="H22" s="30" t="s">
        <v>17</v>
      </c>
      <c r="I22" s="30" t="s">
        <v>18</v>
      </c>
      <c r="J22" s="26"/>
      <c r="K22" s="77"/>
      <c r="L22" s="30" t="s">
        <v>28</v>
      </c>
      <c r="M22" s="30" t="s">
        <v>26</v>
      </c>
      <c r="N22" s="30" t="s">
        <v>2</v>
      </c>
      <c r="O22" s="30" t="s">
        <v>27</v>
      </c>
      <c r="P22" s="26"/>
      <c r="Q22" s="24"/>
    </row>
    <row r="23" spans="1:17" s="38" customFormat="1" x14ac:dyDescent="0.3">
      <c r="A23" s="24"/>
      <c r="B23" s="26"/>
      <c r="C23" s="32"/>
      <c r="D23" s="78"/>
      <c r="E23" s="74"/>
      <c r="F23" s="74"/>
      <c r="G23" s="93"/>
      <c r="H23" s="79">
        <v>0.1</v>
      </c>
      <c r="I23" s="78">
        <v>1</v>
      </c>
      <c r="J23" s="26"/>
      <c r="K23" s="26"/>
      <c r="L23" s="51" t="s">
        <v>20</v>
      </c>
      <c r="M23" s="80"/>
      <c r="N23" s="81"/>
      <c r="O23" s="80" t="s">
        <v>20</v>
      </c>
      <c r="P23" s="26"/>
      <c r="Q23" s="24"/>
    </row>
    <row r="24" spans="1:17" s="38" customFormat="1" x14ac:dyDescent="0.3">
      <c r="A24" s="24"/>
      <c r="B24" s="26"/>
      <c r="C24" s="32"/>
      <c r="D24" s="78"/>
      <c r="E24" s="74"/>
      <c r="F24" s="74"/>
      <c r="G24" s="93"/>
      <c r="H24" s="79">
        <v>0.1</v>
      </c>
      <c r="I24" s="78">
        <v>1</v>
      </c>
      <c r="J24" s="26"/>
      <c r="K24" s="26"/>
      <c r="L24" s="51" t="s">
        <v>20</v>
      </c>
      <c r="M24" s="80"/>
      <c r="N24" s="81"/>
      <c r="O24" s="80" t="s">
        <v>20</v>
      </c>
      <c r="P24" s="26"/>
      <c r="Q24" s="24"/>
    </row>
    <row r="25" spans="1:17" s="38" customFormat="1" x14ac:dyDescent="0.3">
      <c r="A25" s="24"/>
      <c r="B25" s="26"/>
      <c r="C25" s="32"/>
      <c r="D25" s="78"/>
      <c r="E25" s="74"/>
      <c r="F25" s="74"/>
      <c r="G25" s="93"/>
      <c r="H25" s="79">
        <v>0.1</v>
      </c>
      <c r="I25" s="78">
        <v>1</v>
      </c>
      <c r="J25" s="26"/>
      <c r="K25" s="26"/>
      <c r="L25" s="51" t="s">
        <v>20</v>
      </c>
      <c r="M25" s="80"/>
      <c r="N25" s="81"/>
      <c r="O25" s="80" t="s">
        <v>20</v>
      </c>
      <c r="P25" s="26"/>
      <c r="Q25" s="24"/>
    </row>
    <row r="26" spans="1:17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6"/>
      <c r="O26" s="26"/>
      <c r="P26" s="26"/>
      <c r="Q26" s="24"/>
    </row>
    <row r="27" spans="1:17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6"/>
      <c r="O27" s="26"/>
      <c r="P27" s="26"/>
      <c r="Q27" s="24"/>
    </row>
    <row r="28" spans="1:17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6"/>
      <c r="O28" s="26"/>
      <c r="P28" s="26"/>
      <c r="Q28" s="24"/>
    </row>
    <row r="29" spans="1:17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6"/>
      <c r="O29" s="26"/>
      <c r="P29" s="26"/>
      <c r="Q29" s="24"/>
    </row>
    <row r="30" spans="1:17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6"/>
      <c r="O30" s="26"/>
      <c r="P30" s="26"/>
      <c r="Q30" s="24"/>
    </row>
    <row r="31" spans="1:17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6"/>
      <c r="O31" s="26"/>
      <c r="P31" s="26"/>
      <c r="Q31" s="24"/>
    </row>
    <row r="32" spans="1:17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6"/>
      <c r="O32" s="26"/>
      <c r="P32" s="26"/>
      <c r="Q32" s="24"/>
    </row>
    <row r="33" spans="1:17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6"/>
      <c r="O33" s="26"/>
      <c r="P33" s="26"/>
      <c r="Q33" s="24"/>
    </row>
    <row r="34" spans="1:17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6"/>
      <c r="O34" s="26"/>
      <c r="P34" s="26"/>
      <c r="Q34" s="24"/>
    </row>
    <row r="35" spans="1:17" s="38" customFormat="1" x14ac:dyDescent="0.3">
      <c r="A35" s="24"/>
      <c r="B35" s="26"/>
      <c r="C35" s="3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26"/>
      <c r="O35" s="26"/>
      <c r="P35" s="26"/>
      <c r="Q35" s="24"/>
    </row>
    <row r="36" spans="1:17" s="38" customFormat="1" x14ac:dyDescent="0.3">
      <c r="A36" s="24"/>
      <c r="B36" s="26"/>
      <c r="C36" s="32"/>
      <c r="D36" s="40"/>
      <c r="E36" s="40"/>
      <c r="F36" s="40"/>
      <c r="G36" s="40"/>
      <c r="H36" s="40" t="s">
        <v>22</v>
      </c>
      <c r="I36" s="40"/>
      <c r="J36" s="40"/>
      <c r="K36" s="40"/>
      <c r="L36" s="40"/>
      <c r="M36" s="40"/>
      <c r="N36" s="26"/>
      <c r="O36" s="26"/>
      <c r="P36" s="26"/>
      <c r="Q36" s="24"/>
    </row>
    <row r="37" spans="1:17" s="38" customFormat="1" x14ac:dyDescent="0.3">
      <c r="A37" s="24"/>
      <c r="B37" s="26"/>
      <c r="C37" s="3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26"/>
      <c r="O37" s="26"/>
      <c r="P37" s="26"/>
      <c r="Q37" s="24"/>
    </row>
    <row r="38" spans="1:17" s="38" customFormat="1" x14ac:dyDescent="0.3">
      <c r="A38" s="24"/>
      <c r="B38" s="26"/>
      <c r="C38" s="3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6"/>
      <c r="O38" s="26"/>
      <c r="P38" s="26"/>
      <c r="Q38" s="24"/>
    </row>
    <row r="39" spans="1:17" s="38" customFormat="1" ht="28.9" customHeight="1" x14ac:dyDescent="0.3">
      <c r="A39" s="24"/>
      <c r="B39" s="26"/>
      <c r="C39" s="32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6"/>
      <c r="O39" s="26"/>
      <c r="P39" s="26"/>
      <c r="Q39" s="24"/>
    </row>
    <row r="40" spans="1:17" s="38" customFormat="1" ht="16.899999999999999" customHeight="1" x14ac:dyDescent="0.4">
      <c r="A40" s="24"/>
      <c r="B40" s="26"/>
      <c r="C40" s="82" t="s">
        <v>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26"/>
      <c r="P40" s="26"/>
      <c r="Q40" s="24"/>
    </row>
    <row r="41" spans="1:17" s="43" customFormat="1" ht="25.15" customHeight="1" x14ac:dyDescent="0.35">
      <c r="A41" s="42"/>
      <c r="B41" s="45"/>
      <c r="C41" s="83" t="s">
        <v>7</v>
      </c>
      <c r="D41" s="61"/>
      <c r="E41" s="61"/>
      <c r="F41" s="61"/>
      <c r="G41" s="61"/>
      <c r="I41" s="61"/>
      <c r="J41" s="61"/>
      <c r="K41" s="61"/>
      <c r="L41" s="61"/>
      <c r="M41" s="61"/>
      <c r="N41" s="60"/>
      <c r="O41" s="45"/>
      <c r="P41" s="45"/>
      <c r="Q41" s="42"/>
    </row>
    <row r="42" spans="1:17" s="44" customFormat="1" ht="24.4" customHeight="1" x14ac:dyDescent="0.35">
      <c r="A42" s="42"/>
      <c r="B42" s="45"/>
      <c r="C42" s="96" t="s">
        <v>8</v>
      </c>
      <c r="D42" s="97"/>
      <c r="E42" s="98"/>
      <c r="F42" s="98"/>
      <c r="G42" s="85"/>
      <c r="H42" s="61"/>
      <c r="I42" s="85"/>
      <c r="J42" s="85"/>
      <c r="K42" s="85"/>
      <c r="L42" s="85"/>
      <c r="M42" s="85"/>
      <c r="N42" s="61"/>
      <c r="O42" s="46"/>
      <c r="P42" s="46"/>
      <c r="Q42" s="42"/>
    </row>
    <row r="43" spans="1:17" s="44" customFormat="1" ht="36" customHeight="1" x14ac:dyDescent="0.3">
      <c r="A43" s="42"/>
      <c r="B43" s="45"/>
      <c r="C43" s="97"/>
      <c r="D43" s="97"/>
      <c r="E43" s="98"/>
      <c r="F43" s="98"/>
      <c r="G43" s="85"/>
      <c r="H43" s="86" t="s">
        <v>9</v>
      </c>
      <c r="I43" s="85"/>
      <c r="J43" s="85"/>
      <c r="K43" s="85"/>
      <c r="L43" s="85"/>
      <c r="M43" s="85"/>
      <c r="N43" s="86"/>
      <c r="O43" s="46"/>
      <c r="P43" s="46"/>
      <c r="Q43" s="42"/>
    </row>
    <row r="44" spans="1:17" s="44" customFormat="1" ht="31.15" customHeight="1" x14ac:dyDescent="0.35">
      <c r="A44" s="42"/>
      <c r="B44" s="45"/>
      <c r="C44" s="62" t="s">
        <v>3</v>
      </c>
      <c r="D44" s="62"/>
      <c r="E44" s="62"/>
      <c r="F44" s="62"/>
      <c r="G44" s="62"/>
      <c r="H44" s="87"/>
      <c r="I44" s="62"/>
      <c r="J44" s="62"/>
      <c r="K44" s="62"/>
      <c r="L44" s="62"/>
      <c r="M44" s="62"/>
      <c r="N44" s="87"/>
      <c r="O44" s="46"/>
      <c r="P44" s="46"/>
      <c r="Q44" s="42"/>
    </row>
    <row r="45" spans="1:17" s="44" customFormat="1" ht="16.899999999999999" customHeight="1" x14ac:dyDescent="0.35">
      <c r="A45" s="42"/>
      <c r="B45" s="45"/>
      <c r="C45" s="63" t="s">
        <v>10</v>
      </c>
      <c r="D45" s="62"/>
      <c r="E45" s="62"/>
      <c r="F45" s="62"/>
      <c r="G45" s="62"/>
      <c r="H45" s="86" t="s">
        <v>33</v>
      </c>
      <c r="I45" s="62"/>
      <c r="J45" s="62"/>
      <c r="K45" s="62"/>
      <c r="L45" s="62"/>
      <c r="M45" s="62"/>
      <c r="N45" s="86"/>
      <c r="O45" s="46"/>
      <c r="P45" s="46"/>
      <c r="Q45" s="42"/>
    </row>
    <row r="46" spans="1:17" s="44" customFormat="1" ht="16.899999999999999" customHeight="1" x14ac:dyDescent="0.35">
      <c r="A46" s="42"/>
      <c r="B46" s="45"/>
      <c r="C46" s="88" t="s">
        <v>11</v>
      </c>
      <c r="D46" s="62"/>
      <c r="E46" s="62"/>
      <c r="F46" s="62"/>
      <c r="G46" s="62"/>
      <c r="H46" s="86" t="s">
        <v>34</v>
      </c>
      <c r="I46" s="62"/>
      <c r="J46" s="62"/>
      <c r="K46" s="62"/>
      <c r="L46" s="62"/>
      <c r="M46" s="62"/>
      <c r="N46" s="86"/>
      <c r="O46" s="46"/>
      <c r="P46" s="46"/>
      <c r="Q46" s="42"/>
    </row>
    <row r="47" spans="1:17" ht="16.899999999999999" customHeight="1" x14ac:dyDescent="0.35">
      <c r="A47" s="42"/>
      <c r="B47" s="45"/>
      <c r="C47" s="88" t="s">
        <v>4</v>
      </c>
      <c r="D47" s="64"/>
      <c r="E47" s="64"/>
      <c r="F47" s="64"/>
      <c r="G47" s="64"/>
      <c r="H47" s="86" t="s">
        <v>5</v>
      </c>
      <c r="I47" s="64"/>
      <c r="J47" s="64"/>
      <c r="K47" s="64"/>
      <c r="L47" s="64"/>
      <c r="M47" s="64"/>
      <c r="N47" s="86"/>
      <c r="O47" s="46"/>
      <c r="P47" s="46"/>
      <c r="Q47" s="42"/>
    </row>
    <row r="48" spans="1:17" ht="16.899999999999999" customHeight="1" x14ac:dyDescent="0.35">
      <c r="A48" s="42"/>
      <c r="B48" s="45"/>
      <c r="C48" s="88"/>
      <c r="D48" s="64"/>
      <c r="E48" s="64"/>
      <c r="F48" s="64"/>
      <c r="G48" s="64"/>
      <c r="I48" s="64"/>
      <c r="J48" s="64"/>
      <c r="K48" s="64"/>
      <c r="L48" s="64"/>
      <c r="M48" s="64"/>
      <c r="N48" s="88" t="s">
        <v>35</v>
      </c>
      <c r="O48" s="46"/>
      <c r="P48" s="46"/>
      <c r="Q48" s="42"/>
    </row>
    <row r="49" spans="1:17" ht="16.899999999999999" customHeight="1" x14ac:dyDescent="0.35">
      <c r="A49" s="42"/>
      <c r="B49" s="45"/>
      <c r="C49" s="88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/>
      <c r="O49" s="46"/>
      <c r="P49" s="46"/>
      <c r="Q49" s="42"/>
    </row>
    <row r="50" spans="1:17" s="43" customFormat="1" ht="9.4" customHeight="1" x14ac:dyDescent="0.35">
      <c r="A50" s="42"/>
      <c r="B50" s="4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84"/>
      <c r="O50" s="45"/>
      <c r="P50" s="45"/>
      <c r="Q50" s="42"/>
    </row>
    <row r="51" spans="1:17" s="43" customFormat="1" ht="400.15" customHeight="1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C51:M65536 C44 N44 N50:N65536 C46:C49 H44 D44:G49 I44:M49 H49 N48 N5:N7 N1:N2 A1:B1048576 D1:M7 C1:C40 O26:P65536 E9:G14 D9:D15 H9:M15 N9:N20 Q1:IV1048576 O1:P20 D26:G41 I26:N41 H26:H40 G23:G25"/>
    <dataValidation type="decimal" errorStyle="warning" allowBlank="1" showErrorMessage="1" error="Please enter numeric values only." sqref="H18:H19">
      <formula1>0</formula1>
      <formula2>100</formula2>
    </dataValidation>
    <dataValidation type="decimal" allowBlank="1" showErrorMessage="1" error="Enter numeric values only" sqref="N23:N25 E18:F19 E15:G15 E23:F25 H23:I25 K23:K25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opLeftCell="B14" zoomScaleNormal="100" workbookViewId="0">
      <selection activeCell="G7" sqref="G7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8" width="11.42578125" style="2" customWidth="1"/>
    <col min="9" max="9" width="1.7109375" style="2" customWidth="1"/>
    <col min="10" max="10" width="10.42578125" style="2" hidden="1" customWidth="1"/>
    <col min="11" max="11" width="12.28515625" style="2" customWidth="1"/>
    <col min="12" max="12" width="10.42578125" style="2" hidden="1" customWidth="1"/>
    <col min="13" max="13" width="12.42578125" style="2" customWidth="1"/>
    <col min="14" max="14" width="1.7109375" style="2" customWidth="1"/>
    <col min="15" max="15" width="12.42578125" style="2" customWidth="1"/>
    <col min="16" max="16" width="9.7109375" style="2" hidden="1" customWidth="1"/>
    <col min="17" max="17" width="12.7109375" style="2" customWidth="1"/>
    <col min="18" max="18" width="2.4257812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9"/>
      <c r="F4" s="100"/>
      <c r="G4" s="101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6" t="s">
        <v>12</v>
      </c>
      <c r="F7" s="56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1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8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5" t="s">
        <v>12</v>
      </c>
      <c r="F13" s="55" t="s">
        <v>13</v>
      </c>
      <c r="G13" s="20" t="s">
        <v>17</v>
      </c>
      <c r="H13" s="20" t="s">
        <v>18</v>
      </c>
      <c r="I13" s="57"/>
      <c r="J13" s="90" t="s">
        <v>23</v>
      </c>
      <c r="K13" s="30" t="s">
        <v>29</v>
      </c>
      <c r="L13" s="90" t="s">
        <v>24</v>
      </c>
      <c r="M13" s="30" t="s">
        <v>26</v>
      </c>
      <c r="N13" s="57"/>
      <c r="O13" s="20" t="s">
        <v>2</v>
      </c>
      <c r="P13" s="90" t="s">
        <v>25</v>
      </c>
      <c r="Q13" s="30" t="s">
        <v>27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3">
        <v>0.1</v>
      </c>
      <c r="H14" s="22">
        <v>1</v>
      </c>
      <c r="I14" s="7"/>
      <c r="J14" s="91">
        <f t="shared" ref="J14:J53" si="0">(A1_sample-A2_sample)-(A1_blank_ave-A2_blank_ave)</f>
        <v>0</v>
      </c>
      <c r="K14" s="19" t="str">
        <f t="shared" ref="K14:K53" si="1">IF(OR(ISBLANK(A1_sample),ISBLANK(A2_sample),A1_blank_ave=0,A2_blank_ave=0),"",Change_absorbance)</f>
        <v/>
      </c>
      <c r="L14" s="91">
        <f>0.007082*J14*Dilution/Sample_volume</f>
        <v>0</v>
      </c>
      <c r="M14" s="54" t="str">
        <f t="shared" ref="M14:M53" si="2">IF(OR(ISBLANK(A1_sample),ISBLANK(A2_sample),A1_blank_ave=0,A2_blank_ave=0),"",Concentration_gL)</f>
        <v/>
      </c>
      <c r="N14" s="7"/>
      <c r="O14" s="52"/>
      <c r="P14" s="91" t="e">
        <f t="shared" ref="P14:P53" si="3">Concentration_gL*100/Sample_con_gL</f>
        <v>#DIV/0!</v>
      </c>
      <c r="Q14" s="54" t="str">
        <f t="shared" ref="Q14:Q53" si="4"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3">
        <v>0.1</v>
      </c>
      <c r="H15" s="22">
        <v>1</v>
      </c>
      <c r="I15" s="7"/>
      <c r="J15" s="91">
        <f t="shared" si="0"/>
        <v>0</v>
      </c>
      <c r="K15" s="19" t="str">
        <f t="shared" si="1"/>
        <v/>
      </c>
      <c r="L15" s="91">
        <f t="shared" ref="L15:L53" si="5">0.007082*J15*Dilution/Sample_volume</f>
        <v>0</v>
      </c>
      <c r="M15" s="54" t="str">
        <f t="shared" si="2"/>
        <v/>
      </c>
      <c r="N15" s="7"/>
      <c r="O15" s="52"/>
      <c r="P15" s="91" t="e">
        <f t="shared" si="3"/>
        <v>#DIV/0!</v>
      </c>
      <c r="Q15" s="54" t="str">
        <f t="shared" si="4"/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3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5"/>
        <v>0</v>
      </c>
      <c r="M16" s="54" t="str">
        <f t="shared" si="2"/>
        <v/>
      </c>
      <c r="N16" s="7"/>
      <c r="O16" s="52"/>
      <c r="P16" s="91" t="e">
        <f t="shared" si="3"/>
        <v>#DIV/0!</v>
      </c>
      <c r="Q16" s="54" t="str">
        <f t="shared" si="4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3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5"/>
        <v>0</v>
      </c>
      <c r="M17" s="54" t="str">
        <f t="shared" si="2"/>
        <v/>
      </c>
      <c r="N17" s="7"/>
      <c r="O17" s="52"/>
      <c r="P17" s="91" t="e">
        <f t="shared" si="3"/>
        <v>#DIV/0!</v>
      </c>
      <c r="Q17" s="54" t="str">
        <f t="shared" si="4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3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5"/>
        <v>0</v>
      </c>
      <c r="M18" s="54" t="str">
        <f t="shared" si="2"/>
        <v/>
      </c>
      <c r="N18" s="7"/>
      <c r="O18" s="52"/>
      <c r="P18" s="91" t="e">
        <f t="shared" si="3"/>
        <v>#DIV/0!</v>
      </c>
      <c r="Q18" s="54" t="str">
        <f t="shared" si="4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3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5"/>
        <v>0</v>
      </c>
      <c r="M19" s="54" t="str">
        <f t="shared" si="2"/>
        <v/>
      </c>
      <c r="N19" s="7"/>
      <c r="O19" s="52"/>
      <c r="P19" s="91" t="e">
        <f t="shared" si="3"/>
        <v>#DIV/0!</v>
      </c>
      <c r="Q19" s="54" t="str">
        <f t="shared" si="4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3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5"/>
        <v>0</v>
      </c>
      <c r="M20" s="54" t="str">
        <f t="shared" si="2"/>
        <v/>
      </c>
      <c r="N20" s="7"/>
      <c r="O20" s="52"/>
      <c r="P20" s="91" t="e">
        <f t="shared" si="3"/>
        <v>#DIV/0!</v>
      </c>
      <c r="Q20" s="54" t="str">
        <f t="shared" si="4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3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5"/>
        <v>0</v>
      </c>
      <c r="M21" s="54" t="str">
        <f t="shared" si="2"/>
        <v/>
      </c>
      <c r="N21" s="7"/>
      <c r="O21" s="52"/>
      <c r="P21" s="91" t="e">
        <f t="shared" si="3"/>
        <v>#DIV/0!</v>
      </c>
      <c r="Q21" s="54" t="str">
        <f t="shared" si="4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3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5"/>
        <v>0</v>
      </c>
      <c r="M22" s="54" t="str">
        <f t="shared" si="2"/>
        <v/>
      </c>
      <c r="N22" s="7"/>
      <c r="O22" s="52"/>
      <c r="P22" s="91" t="e">
        <f t="shared" si="3"/>
        <v>#DIV/0!</v>
      </c>
      <c r="Q22" s="54" t="str">
        <f t="shared" si="4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3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5"/>
        <v>0</v>
      </c>
      <c r="M23" s="54" t="str">
        <f t="shared" si="2"/>
        <v/>
      </c>
      <c r="N23" s="7"/>
      <c r="O23" s="52"/>
      <c r="P23" s="91" t="e">
        <f t="shared" si="3"/>
        <v>#DIV/0!</v>
      </c>
      <c r="Q23" s="54" t="str">
        <f t="shared" si="4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3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5"/>
        <v>0</v>
      </c>
      <c r="M24" s="54" t="str">
        <f t="shared" si="2"/>
        <v/>
      </c>
      <c r="N24" s="7"/>
      <c r="O24" s="52"/>
      <c r="P24" s="91" t="e">
        <f t="shared" si="3"/>
        <v>#DIV/0!</v>
      </c>
      <c r="Q24" s="54" t="str">
        <f t="shared" si="4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3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5"/>
        <v>0</v>
      </c>
      <c r="M25" s="54" t="str">
        <f t="shared" si="2"/>
        <v/>
      </c>
      <c r="N25" s="7"/>
      <c r="O25" s="52"/>
      <c r="P25" s="91" t="e">
        <f t="shared" si="3"/>
        <v>#DIV/0!</v>
      </c>
      <c r="Q25" s="54" t="str">
        <f t="shared" si="4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3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5"/>
        <v>0</v>
      </c>
      <c r="M26" s="54" t="str">
        <f t="shared" si="2"/>
        <v/>
      </c>
      <c r="N26" s="7"/>
      <c r="O26" s="52"/>
      <c r="P26" s="91" t="e">
        <f t="shared" si="3"/>
        <v>#DIV/0!</v>
      </c>
      <c r="Q26" s="54" t="str">
        <f t="shared" si="4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3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5"/>
        <v>0</v>
      </c>
      <c r="M27" s="54" t="str">
        <f t="shared" si="2"/>
        <v/>
      </c>
      <c r="N27" s="7"/>
      <c r="O27" s="52"/>
      <c r="P27" s="91" t="e">
        <f t="shared" si="3"/>
        <v>#DIV/0!</v>
      </c>
      <c r="Q27" s="54" t="str">
        <f t="shared" si="4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3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5"/>
        <v>0</v>
      </c>
      <c r="M28" s="54" t="str">
        <f t="shared" si="2"/>
        <v/>
      </c>
      <c r="N28" s="7"/>
      <c r="O28" s="52"/>
      <c r="P28" s="91" t="e">
        <f t="shared" si="3"/>
        <v>#DIV/0!</v>
      </c>
      <c r="Q28" s="54" t="str">
        <f t="shared" si="4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3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5"/>
        <v>0</v>
      </c>
      <c r="M29" s="54" t="str">
        <f t="shared" si="2"/>
        <v/>
      </c>
      <c r="N29" s="7"/>
      <c r="O29" s="52"/>
      <c r="P29" s="91" t="e">
        <f t="shared" si="3"/>
        <v>#DIV/0!</v>
      </c>
      <c r="Q29" s="54" t="str">
        <f t="shared" si="4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3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5"/>
        <v>0</v>
      </c>
      <c r="M30" s="54" t="str">
        <f t="shared" si="2"/>
        <v/>
      </c>
      <c r="N30" s="7"/>
      <c r="O30" s="52"/>
      <c r="P30" s="91" t="e">
        <f t="shared" si="3"/>
        <v>#DIV/0!</v>
      </c>
      <c r="Q30" s="54" t="str">
        <f t="shared" si="4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3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5"/>
        <v>0</v>
      </c>
      <c r="M31" s="54" t="str">
        <f t="shared" si="2"/>
        <v/>
      </c>
      <c r="N31" s="7"/>
      <c r="O31" s="52"/>
      <c r="P31" s="91" t="e">
        <f t="shared" si="3"/>
        <v>#DIV/0!</v>
      </c>
      <c r="Q31" s="54" t="str">
        <f t="shared" si="4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3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5"/>
        <v>0</v>
      </c>
      <c r="M32" s="54" t="str">
        <f t="shared" si="2"/>
        <v/>
      </c>
      <c r="N32" s="7"/>
      <c r="O32" s="52"/>
      <c r="P32" s="91" t="e">
        <f t="shared" si="3"/>
        <v>#DIV/0!</v>
      </c>
      <c r="Q32" s="54" t="str">
        <f t="shared" si="4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3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5"/>
        <v>0</v>
      </c>
      <c r="M33" s="54" t="str">
        <f t="shared" si="2"/>
        <v/>
      </c>
      <c r="N33" s="7"/>
      <c r="O33" s="52"/>
      <c r="P33" s="91" t="e">
        <f t="shared" si="3"/>
        <v>#DIV/0!</v>
      </c>
      <c r="Q33" s="54" t="str">
        <f t="shared" si="4"/>
        <v/>
      </c>
      <c r="R33" s="5"/>
      <c r="S33" s="8"/>
    </row>
    <row r="34" spans="1:19" x14ac:dyDescent="0.3">
      <c r="A34" s="9"/>
      <c r="B34" s="5"/>
      <c r="C34" s="1">
        <v>21</v>
      </c>
      <c r="D34" s="22"/>
      <c r="E34" s="23"/>
      <c r="F34" s="23"/>
      <c r="G34" s="53">
        <v>0.1</v>
      </c>
      <c r="H34" s="22">
        <v>1</v>
      </c>
      <c r="I34" s="7"/>
      <c r="J34" s="91">
        <f t="shared" si="0"/>
        <v>0</v>
      </c>
      <c r="K34" s="19" t="str">
        <f t="shared" si="1"/>
        <v/>
      </c>
      <c r="L34" s="91">
        <f t="shared" si="5"/>
        <v>0</v>
      </c>
      <c r="M34" s="54" t="str">
        <f t="shared" si="2"/>
        <v/>
      </c>
      <c r="N34" s="7"/>
      <c r="O34" s="52"/>
      <c r="P34" s="91" t="e">
        <f t="shared" si="3"/>
        <v>#DIV/0!</v>
      </c>
      <c r="Q34" s="54" t="str">
        <f t="shared" si="4"/>
        <v/>
      </c>
      <c r="R34" s="5"/>
      <c r="S34" s="8"/>
    </row>
    <row r="35" spans="1:19" x14ac:dyDescent="0.3">
      <c r="A35" s="9"/>
      <c r="B35" s="5"/>
      <c r="C35" s="1">
        <v>22</v>
      </c>
      <c r="D35" s="22"/>
      <c r="E35" s="23"/>
      <c r="F35" s="23"/>
      <c r="G35" s="53">
        <v>0.1</v>
      </c>
      <c r="H35" s="22">
        <v>1</v>
      </c>
      <c r="I35" s="7"/>
      <c r="J35" s="91">
        <f t="shared" si="0"/>
        <v>0</v>
      </c>
      <c r="K35" s="19" t="str">
        <f t="shared" si="1"/>
        <v/>
      </c>
      <c r="L35" s="91">
        <f t="shared" si="5"/>
        <v>0</v>
      </c>
      <c r="M35" s="54" t="str">
        <f t="shared" si="2"/>
        <v/>
      </c>
      <c r="N35" s="7"/>
      <c r="O35" s="52"/>
      <c r="P35" s="91" t="e">
        <f t="shared" si="3"/>
        <v>#DIV/0!</v>
      </c>
      <c r="Q35" s="54" t="str">
        <f t="shared" si="4"/>
        <v/>
      </c>
      <c r="R35" s="5"/>
      <c r="S35" s="8"/>
    </row>
    <row r="36" spans="1:19" x14ac:dyDescent="0.3">
      <c r="A36" s="9"/>
      <c r="B36" s="5"/>
      <c r="C36" s="1">
        <v>23</v>
      </c>
      <c r="D36" s="22"/>
      <c r="E36" s="23"/>
      <c r="F36" s="23"/>
      <c r="G36" s="53">
        <v>0.1</v>
      </c>
      <c r="H36" s="22">
        <v>1</v>
      </c>
      <c r="I36" s="7"/>
      <c r="J36" s="91">
        <f t="shared" si="0"/>
        <v>0</v>
      </c>
      <c r="K36" s="19" t="str">
        <f t="shared" si="1"/>
        <v/>
      </c>
      <c r="L36" s="91">
        <f t="shared" si="5"/>
        <v>0</v>
      </c>
      <c r="M36" s="54" t="str">
        <f t="shared" si="2"/>
        <v/>
      </c>
      <c r="N36" s="7"/>
      <c r="O36" s="52"/>
      <c r="P36" s="91" t="e">
        <f t="shared" si="3"/>
        <v>#DIV/0!</v>
      </c>
      <c r="Q36" s="54" t="str">
        <f t="shared" si="4"/>
        <v/>
      </c>
      <c r="R36" s="5"/>
      <c r="S36" s="8"/>
    </row>
    <row r="37" spans="1:19" x14ac:dyDescent="0.3">
      <c r="A37" s="9"/>
      <c r="B37" s="5"/>
      <c r="C37" s="1">
        <v>24</v>
      </c>
      <c r="D37" s="22"/>
      <c r="E37" s="23"/>
      <c r="F37" s="23"/>
      <c r="G37" s="53">
        <v>0.1</v>
      </c>
      <c r="H37" s="22">
        <v>1</v>
      </c>
      <c r="I37" s="7"/>
      <c r="J37" s="91">
        <f t="shared" si="0"/>
        <v>0</v>
      </c>
      <c r="K37" s="19" t="str">
        <f t="shared" si="1"/>
        <v/>
      </c>
      <c r="L37" s="91">
        <f t="shared" si="5"/>
        <v>0</v>
      </c>
      <c r="M37" s="54" t="str">
        <f t="shared" si="2"/>
        <v/>
      </c>
      <c r="N37" s="7"/>
      <c r="O37" s="52"/>
      <c r="P37" s="91" t="e">
        <f t="shared" si="3"/>
        <v>#DIV/0!</v>
      </c>
      <c r="Q37" s="54" t="str">
        <f t="shared" si="4"/>
        <v/>
      </c>
      <c r="R37" s="5"/>
      <c r="S37" s="8"/>
    </row>
    <row r="38" spans="1:19" x14ac:dyDescent="0.3">
      <c r="A38" s="9"/>
      <c r="B38" s="5"/>
      <c r="C38" s="1">
        <v>25</v>
      </c>
      <c r="D38" s="22"/>
      <c r="E38" s="23"/>
      <c r="F38" s="23"/>
      <c r="G38" s="53">
        <v>0.1</v>
      </c>
      <c r="H38" s="22">
        <v>1</v>
      </c>
      <c r="I38" s="7"/>
      <c r="J38" s="91">
        <f t="shared" si="0"/>
        <v>0</v>
      </c>
      <c r="K38" s="19" t="str">
        <f t="shared" si="1"/>
        <v/>
      </c>
      <c r="L38" s="91">
        <f t="shared" si="5"/>
        <v>0</v>
      </c>
      <c r="M38" s="54" t="str">
        <f t="shared" si="2"/>
        <v/>
      </c>
      <c r="N38" s="7"/>
      <c r="O38" s="52"/>
      <c r="P38" s="91" t="e">
        <f t="shared" si="3"/>
        <v>#DIV/0!</v>
      </c>
      <c r="Q38" s="54" t="str">
        <f t="shared" si="4"/>
        <v/>
      </c>
      <c r="R38" s="5"/>
      <c r="S38" s="8"/>
    </row>
    <row r="39" spans="1:19" x14ac:dyDescent="0.3">
      <c r="A39" s="9"/>
      <c r="B39" s="5"/>
      <c r="C39" s="1">
        <v>26</v>
      </c>
      <c r="D39" s="22"/>
      <c r="E39" s="23"/>
      <c r="F39" s="23"/>
      <c r="G39" s="53">
        <v>0.1</v>
      </c>
      <c r="H39" s="22">
        <v>1</v>
      </c>
      <c r="I39" s="7"/>
      <c r="J39" s="91">
        <f t="shared" si="0"/>
        <v>0</v>
      </c>
      <c r="K39" s="19" t="str">
        <f t="shared" si="1"/>
        <v/>
      </c>
      <c r="L39" s="91">
        <f t="shared" si="5"/>
        <v>0</v>
      </c>
      <c r="M39" s="54" t="str">
        <f t="shared" si="2"/>
        <v/>
      </c>
      <c r="N39" s="7"/>
      <c r="O39" s="52"/>
      <c r="P39" s="91" t="e">
        <f t="shared" si="3"/>
        <v>#DIV/0!</v>
      </c>
      <c r="Q39" s="54" t="str">
        <f t="shared" si="4"/>
        <v/>
      </c>
      <c r="R39" s="5"/>
      <c r="S39" s="8"/>
    </row>
    <row r="40" spans="1:19" x14ac:dyDescent="0.3">
      <c r="A40" s="9"/>
      <c r="B40" s="5"/>
      <c r="C40" s="1">
        <v>27</v>
      </c>
      <c r="D40" s="22"/>
      <c r="E40" s="23"/>
      <c r="F40" s="23"/>
      <c r="G40" s="53">
        <v>0.1</v>
      </c>
      <c r="H40" s="22">
        <v>1</v>
      </c>
      <c r="I40" s="7"/>
      <c r="J40" s="91">
        <f t="shared" si="0"/>
        <v>0</v>
      </c>
      <c r="K40" s="19" t="str">
        <f t="shared" si="1"/>
        <v/>
      </c>
      <c r="L40" s="91">
        <f t="shared" si="5"/>
        <v>0</v>
      </c>
      <c r="M40" s="54" t="str">
        <f t="shared" si="2"/>
        <v/>
      </c>
      <c r="N40" s="7"/>
      <c r="O40" s="52"/>
      <c r="P40" s="91" t="e">
        <f t="shared" si="3"/>
        <v>#DIV/0!</v>
      </c>
      <c r="Q40" s="54" t="str">
        <f t="shared" si="4"/>
        <v/>
      </c>
      <c r="R40" s="5"/>
      <c r="S40" s="8"/>
    </row>
    <row r="41" spans="1:19" x14ac:dyDescent="0.3">
      <c r="A41" s="9"/>
      <c r="B41" s="5"/>
      <c r="C41" s="1">
        <v>28</v>
      </c>
      <c r="D41" s="22"/>
      <c r="E41" s="23"/>
      <c r="F41" s="23"/>
      <c r="G41" s="53">
        <v>0.1</v>
      </c>
      <c r="H41" s="22">
        <v>1</v>
      </c>
      <c r="I41" s="7"/>
      <c r="J41" s="91">
        <f t="shared" si="0"/>
        <v>0</v>
      </c>
      <c r="K41" s="19" t="str">
        <f t="shared" si="1"/>
        <v/>
      </c>
      <c r="L41" s="91">
        <f t="shared" si="5"/>
        <v>0</v>
      </c>
      <c r="M41" s="54" t="str">
        <f t="shared" si="2"/>
        <v/>
      </c>
      <c r="N41" s="7"/>
      <c r="O41" s="52"/>
      <c r="P41" s="91" t="e">
        <f t="shared" si="3"/>
        <v>#DIV/0!</v>
      </c>
      <c r="Q41" s="54" t="str">
        <f t="shared" si="4"/>
        <v/>
      </c>
      <c r="R41" s="5"/>
      <c r="S41" s="8"/>
    </row>
    <row r="42" spans="1:19" x14ac:dyDescent="0.3">
      <c r="A42" s="9"/>
      <c r="B42" s="5"/>
      <c r="C42" s="1">
        <v>29</v>
      </c>
      <c r="D42" s="22"/>
      <c r="E42" s="23"/>
      <c r="F42" s="23"/>
      <c r="G42" s="53">
        <v>0.1</v>
      </c>
      <c r="H42" s="22">
        <v>1</v>
      </c>
      <c r="I42" s="7"/>
      <c r="J42" s="91">
        <f t="shared" si="0"/>
        <v>0</v>
      </c>
      <c r="K42" s="19" t="str">
        <f t="shared" si="1"/>
        <v/>
      </c>
      <c r="L42" s="91">
        <f t="shared" si="5"/>
        <v>0</v>
      </c>
      <c r="M42" s="54" t="str">
        <f t="shared" si="2"/>
        <v/>
      </c>
      <c r="N42" s="7"/>
      <c r="O42" s="52"/>
      <c r="P42" s="91" t="e">
        <f t="shared" si="3"/>
        <v>#DIV/0!</v>
      </c>
      <c r="Q42" s="54" t="str">
        <f t="shared" si="4"/>
        <v/>
      </c>
      <c r="R42" s="5"/>
      <c r="S42" s="8"/>
    </row>
    <row r="43" spans="1:19" x14ac:dyDescent="0.3">
      <c r="A43" s="9"/>
      <c r="B43" s="5"/>
      <c r="C43" s="1">
        <v>30</v>
      </c>
      <c r="D43" s="22"/>
      <c r="E43" s="23"/>
      <c r="F43" s="23"/>
      <c r="G43" s="53">
        <v>0.1</v>
      </c>
      <c r="H43" s="22">
        <v>1</v>
      </c>
      <c r="I43" s="7"/>
      <c r="J43" s="91">
        <f t="shared" si="0"/>
        <v>0</v>
      </c>
      <c r="K43" s="19" t="str">
        <f t="shared" si="1"/>
        <v/>
      </c>
      <c r="L43" s="91">
        <f t="shared" si="5"/>
        <v>0</v>
      </c>
      <c r="M43" s="54" t="str">
        <f t="shared" si="2"/>
        <v/>
      </c>
      <c r="N43" s="7"/>
      <c r="O43" s="52"/>
      <c r="P43" s="91" t="e">
        <f t="shared" si="3"/>
        <v>#DIV/0!</v>
      </c>
      <c r="Q43" s="54" t="str">
        <f t="shared" si="4"/>
        <v/>
      </c>
      <c r="R43" s="5"/>
      <c r="S43" s="8"/>
    </row>
    <row r="44" spans="1:19" x14ac:dyDescent="0.3">
      <c r="A44" s="9"/>
      <c r="B44" s="5"/>
      <c r="C44" s="1">
        <v>31</v>
      </c>
      <c r="D44" s="22"/>
      <c r="E44" s="23"/>
      <c r="F44" s="23"/>
      <c r="G44" s="53">
        <v>0.1</v>
      </c>
      <c r="H44" s="22">
        <v>1</v>
      </c>
      <c r="I44" s="7"/>
      <c r="J44" s="91">
        <f t="shared" si="0"/>
        <v>0</v>
      </c>
      <c r="K44" s="19" t="str">
        <f t="shared" si="1"/>
        <v/>
      </c>
      <c r="L44" s="91">
        <f t="shared" si="5"/>
        <v>0</v>
      </c>
      <c r="M44" s="54" t="str">
        <f t="shared" si="2"/>
        <v/>
      </c>
      <c r="N44" s="7"/>
      <c r="O44" s="52"/>
      <c r="P44" s="91" t="e">
        <f t="shared" si="3"/>
        <v>#DIV/0!</v>
      </c>
      <c r="Q44" s="54" t="str">
        <f t="shared" si="4"/>
        <v/>
      </c>
      <c r="R44" s="5"/>
      <c r="S44" s="8"/>
    </row>
    <row r="45" spans="1:19" x14ac:dyDescent="0.3">
      <c r="A45" s="9"/>
      <c r="B45" s="5"/>
      <c r="C45" s="1">
        <v>32</v>
      </c>
      <c r="D45" s="22"/>
      <c r="E45" s="23"/>
      <c r="F45" s="23"/>
      <c r="G45" s="53">
        <v>0.1</v>
      </c>
      <c r="H45" s="22">
        <v>1</v>
      </c>
      <c r="I45" s="7"/>
      <c r="J45" s="91">
        <f t="shared" si="0"/>
        <v>0</v>
      </c>
      <c r="K45" s="19" t="str">
        <f t="shared" si="1"/>
        <v/>
      </c>
      <c r="L45" s="91">
        <f t="shared" si="5"/>
        <v>0</v>
      </c>
      <c r="M45" s="54" t="str">
        <f t="shared" si="2"/>
        <v/>
      </c>
      <c r="N45" s="7"/>
      <c r="O45" s="52"/>
      <c r="P45" s="91" t="e">
        <f t="shared" si="3"/>
        <v>#DIV/0!</v>
      </c>
      <c r="Q45" s="54" t="str">
        <f t="shared" si="4"/>
        <v/>
      </c>
      <c r="R45" s="5"/>
      <c r="S45" s="8"/>
    </row>
    <row r="46" spans="1:19" x14ac:dyDescent="0.3">
      <c r="A46" s="9"/>
      <c r="B46" s="5"/>
      <c r="C46" s="1">
        <v>33</v>
      </c>
      <c r="D46" s="22"/>
      <c r="E46" s="23"/>
      <c r="F46" s="23"/>
      <c r="G46" s="53">
        <v>0.1</v>
      </c>
      <c r="H46" s="22">
        <v>1</v>
      </c>
      <c r="I46" s="7"/>
      <c r="J46" s="91">
        <f t="shared" si="0"/>
        <v>0</v>
      </c>
      <c r="K46" s="19" t="str">
        <f t="shared" si="1"/>
        <v/>
      </c>
      <c r="L46" s="91">
        <f t="shared" si="5"/>
        <v>0</v>
      </c>
      <c r="M46" s="54" t="str">
        <f t="shared" si="2"/>
        <v/>
      </c>
      <c r="N46" s="7"/>
      <c r="O46" s="52"/>
      <c r="P46" s="91" t="e">
        <f t="shared" si="3"/>
        <v>#DIV/0!</v>
      </c>
      <c r="Q46" s="54" t="str">
        <f t="shared" si="4"/>
        <v/>
      </c>
      <c r="R46" s="5"/>
      <c r="S46" s="8"/>
    </row>
    <row r="47" spans="1:19" x14ac:dyDescent="0.3">
      <c r="A47" s="9"/>
      <c r="B47" s="5"/>
      <c r="C47" s="1">
        <v>34</v>
      </c>
      <c r="D47" s="22"/>
      <c r="E47" s="23"/>
      <c r="F47" s="23"/>
      <c r="G47" s="53">
        <v>0.1</v>
      </c>
      <c r="H47" s="22">
        <v>1</v>
      </c>
      <c r="I47" s="7"/>
      <c r="J47" s="91">
        <f t="shared" si="0"/>
        <v>0</v>
      </c>
      <c r="K47" s="19" t="str">
        <f t="shared" si="1"/>
        <v/>
      </c>
      <c r="L47" s="91">
        <f t="shared" si="5"/>
        <v>0</v>
      </c>
      <c r="M47" s="54" t="str">
        <f t="shared" si="2"/>
        <v/>
      </c>
      <c r="N47" s="7"/>
      <c r="O47" s="52"/>
      <c r="P47" s="91" t="e">
        <f t="shared" si="3"/>
        <v>#DIV/0!</v>
      </c>
      <c r="Q47" s="54" t="str">
        <f t="shared" si="4"/>
        <v/>
      </c>
      <c r="R47" s="5"/>
      <c r="S47" s="8"/>
    </row>
    <row r="48" spans="1:19" x14ac:dyDescent="0.3">
      <c r="A48" s="9"/>
      <c r="B48" s="5"/>
      <c r="C48" s="1">
        <v>35</v>
      </c>
      <c r="D48" s="22"/>
      <c r="E48" s="23"/>
      <c r="F48" s="23"/>
      <c r="G48" s="53">
        <v>0.1</v>
      </c>
      <c r="H48" s="22">
        <v>1</v>
      </c>
      <c r="I48" s="7"/>
      <c r="J48" s="91">
        <f t="shared" si="0"/>
        <v>0</v>
      </c>
      <c r="K48" s="19" t="str">
        <f t="shared" si="1"/>
        <v/>
      </c>
      <c r="L48" s="91">
        <f t="shared" si="5"/>
        <v>0</v>
      </c>
      <c r="M48" s="54" t="str">
        <f t="shared" si="2"/>
        <v/>
      </c>
      <c r="N48" s="7"/>
      <c r="O48" s="52"/>
      <c r="P48" s="91" t="e">
        <f t="shared" si="3"/>
        <v>#DIV/0!</v>
      </c>
      <c r="Q48" s="54" t="str">
        <f t="shared" si="4"/>
        <v/>
      </c>
      <c r="R48" s="5"/>
      <c r="S48" s="8"/>
    </row>
    <row r="49" spans="1:19" x14ac:dyDescent="0.3">
      <c r="A49" s="9"/>
      <c r="B49" s="5"/>
      <c r="C49" s="1">
        <v>36</v>
      </c>
      <c r="D49" s="22"/>
      <c r="E49" s="23"/>
      <c r="F49" s="23"/>
      <c r="G49" s="53">
        <v>0.1</v>
      </c>
      <c r="H49" s="22">
        <v>1</v>
      </c>
      <c r="I49" s="7"/>
      <c r="J49" s="91">
        <f t="shared" si="0"/>
        <v>0</v>
      </c>
      <c r="K49" s="19" t="str">
        <f t="shared" si="1"/>
        <v/>
      </c>
      <c r="L49" s="91">
        <f t="shared" si="5"/>
        <v>0</v>
      </c>
      <c r="M49" s="54" t="str">
        <f t="shared" si="2"/>
        <v/>
      </c>
      <c r="N49" s="7"/>
      <c r="O49" s="52"/>
      <c r="P49" s="91" t="e">
        <f t="shared" si="3"/>
        <v>#DIV/0!</v>
      </c>
      <c r="Q49" s="54" t="str">
        <f t="shared" si="4"/>
        <v/>
      </c>
      <c r="R49" s="5"/>
      <c r="S49" s="8"/>
    </row>
    <row r="50" spans="1:19" x14ac:dyDescent="0.3">
      <c r="A50" s="9"/>
      <c r="B50" s="5"/>
      <c r="C50" s="1">
        <v>37</v>
      </c>
      <c r="D50" s="22"/>
      <c r="E50" s="23"/>
      <c r="F50" s="23"/>
      <c r="G50" s="53">
        <v>0.1</v>
      </c>
      <c r="H50" s="22">
        <v>1</v>
      </c>
      <c r="I50" s="7"/>
      <c r="J50" s="91">
        <f t="shared" si="0"/>
        <v>0</v>
      </c>
      <c r="K50" s="19" t="str">
        <f t="shared" si="1"/>
        <v/>
      </c>
      <c r="L50" s="91">
        <f t="shared" si="5"/>
        <v>0</v>
      </c>
      <c r="M50" s="54" t="str">
        <f t="shared" si="2"/>
        <v/>
      </c>
      <c r="N50" s="7"/>
      <c r="O50" s="52"/>
      <c r="P50" s="91" t="e">
        <f t="shared" si="3"/>
        <v>#DIV/0!</v>
      </c>
      <c r="Q50" s="54" t="str">
        <f t="shared" si="4"/>
        <v/>
      </c>
      <c r="R50" s="5"/>
      <c r="S50" s="8"/>
    </row>
    <row r="51" spans="1:19" x14ac:dyDescent="0.3">
      <c r="A51" s="9"/>
      <c r="B51" s="5"/>
      <c r="C51" s="1">
        <v>38</v>
      </c>
      <c r="D51" s="22"/>
      <c r="E51" s="23"/>
      <c r="F51" s="23"/>
      <c r="G51" s="53">
        <v>0.1</v>
      </c>
      <c r="H51" s="22">
        <v>1</v>
      </c>
      <c r="I51" s="7"/>
      <c r="J51" s="91">
        <f t="shared" si="0"/>
        <v>0</v>
      </c>
      <c r="K51" s="19" t="str">
        <f t="shared" si="1"/>
        <v/>
      </c>
      <c r="L51" s="91">
        <f t="shared" si="5"/>
        <v>0</v>
      </c>
      <c r="M51" s="54" t="str">
        <f t="shared" si="2"/>
        <v/>
      </c>
      <c r="N51" s="7"/>
      <c r="O51" s="52"/>
      <c r="P51" s="91" t="e">
        <f t="shared" si="3"/>
        <v>#DIV/0!</v>
      </c>
      <c r="Q51" s="54" t="str">
        <f t="shared" si="4"/>
        <v/>
      </c>
      <c r="R51" s="5"/>
      <c r="S51" s="8"/>
    </row>
    <row r="52" spans="1:19" x14ac:dyDescent="0.3">
      <c r="A52" s="9"/>
      <c r="B52" s="5"/>
      <c r="C52" s="1">
        <v>39</v>
      </c>
      <c r="D52" s="22"/>
      <c r="E52" s="23"/>
      <c r="F52" s="23"/>
      <c r="G52" s="53">
        <v>0.1</v>
      </c>
      <c r="H52" s="22">
        <v>1</v>
      </c>
      <c r="I52" s="7"/>
      <c r="J52" s="91">
        <f t="shared" si="0"/>
        <v>0</v>
      </c>
      <c r="K52" s="19" t="str">
        <f t="shared" si="1"/>
        <v/>
      </c>
      <c r="L52" s="91">
        <f t="shared" si="5"/>
        <v>0</v>
      </c>
      <c r="M52" s="54" t="str">
        <f t="shared" si="2"/>
        <v/>
      </c>
      <c r="N52" s="7"/>
      <c r="O52" s="52"/>
      <c r="P52" s="91" t="e">
        <f t="shared" si="3"/>
        <v>#DIV/0!</v>
      </c>
      <c r="Q52" s="54" t="str">
        <f t="shared" si="4"/>
        <v/>
      </c>
      <c r="R52" s="5"/>
      <c r="S52" s="8"/>
    </row>
    <row r="53" spans="1:19" x14ac:dyDescent="0.3">
      <c r="A53" s="9"/>
      <c r="B53" s="5"/>
      <c r="C53" s="1">
        <v>40</v>
      </c>
      <c r="D53" s="22"/>
      <c r="E53" s="23"/>
      <c r="F53" s="23"/>
      <c r="G53" s="53">
        <v>0.1</v>
      </c>
      <c r="H53" s="22">
        <v>1</v>
      </c>
      <c r="I53" s="7"/>
      <c r="J53" s="91">
        <f t="shared" si="0"/>
        <v>0</v>
      </c>
      <c r="K53" s="19" t="str">
        <f t="shared" si="1"/>
        <v/>
      </c>
      <c r="L53" s="91">
        <f t="shared" si="5"/>
        <v>0</v>
      </c>
      <c r="M53" s="54" t="str">
        <f t="shared" si="2"/>
        <v/>
      </c>
      <c r="N53" s="7"/>
      <c r="O53" s="52"/>
      <c r="P53" s="91" t="e">
        <f t="shared" si="3"/>
        <v>#DIV/0!</v>
      </c>
      <c r="Q53" s="54" t="str">
        <f t="shared" si="4"/>
        <v/>
      </c>
      <c r="R53" s="5"/>
      <c r="S53" s="8"/>
    </row>
    <row r="54" spans="1:19" x14ac:dyDescent="0.3">
      <c r="A54" s="9"/>
      <c r="B54" s="5"/>
      <c r="C54" s="5"/>
      <c r="D54" s="49"/>
      <c r="E54" s="50"/>
      <c r="F54" s="50"/>
      <c r="G54" s="50"/>
      <c r="H54" s="50"/>
      <c r="I54" s="5"/>
      <c r="J54" s="5"/>
      <c r="K54" s="36"/>
      <c r="L54" s="36"/>
      <c r="M54" s="36"/>
      <c r="N54" s="5"/>
      <c r="O54" s="50"/>
      <c r="P54" s="5"/>
      <c r="Q54" s="36"/>
      <c r="R54" s="5"/>
      <c r="S54" s="8"/>
    </row>
    <row r="55" spans="1:19" x14ac:dyDescent="0.3">
      <c r="A55" s="9"/>
      <c r="B55" s="5"/>
      <c r="C55" s="5"/>
      <c r="D55" s="49"/>
      <c r="E55" s="50"/>
      <c r="F55" s="50"/>
      <c r="G55" s="50"/>
      <c r="H55" s="50"/>
      <c r="I55" s="5"/>
      <c r="J55" s="5"/>
      <c r="K55" s="36"/>
      <c r="L55" s="36"/>
      <c r="M55" s="36"/>
      <c r="N55" s="5"/>
      <c r="O55" s="50"/>
      <c r="P55" s="5"/>
      <c r="Q55" s="36"/>
      <c r="R55" s="5"/>
      <c r="S55" s="8"/>
    </row>
    <row r="56" spans="1:19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G8:G10 O54:O55 G54:H55 F10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F8:F9 O14:O53 E8:E10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2005-02-24T18:01:25Z</cp:lastPrinted>
  <dcterms:created xsi:type="dcterms:W3CDTF">2004-10-05T18:50:23Z</dcterms:created>
  <dcterms:modified xsi:type="dcterms:W3CDTF">2019-09-04T15:35:46Z</dcterms:modified>
</cp:coreProperties>
</file>