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ownloads/"/>
    </mc:Choice>
  </mc:AlternateContent>
  <workbookProtection workbookPassword="8E71" lockStructure="1"/>
  <bookViews>
    <workbookView xWindow="0" yWindow="460" windowWidth="25600" windowHeight="1458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Arabinoxylan_gg">MegaCalc!#REF!</definedName>
    <definedName name="Change_absorbance">MegaCalc!$J$14:$J$53</definedName>
    <definedName name="Concentration_gg">MegaCalc!$P$14:$P$53</definedName>
    <definedName name="Concentration_gL">MegaCalc!$L$14:$L$53</definedName>
    <definedName name="Concentration_percent">MegaCalc!#REF!</definedName>
    <definedName name="Contact_us">Instructions!$C$50</definedName>
    <definedName name="Dilution">MegaCalc!$H$14:$H$53</definedName>
    <definedName name="_xlnm.Print_Titles" localSheetId="1">MegaCalc!$12:$13</definedName>
    <definedName name="Instructions">Instructions!$A$2</definedName>
    <definedName name="Sample_con_gL">MegaCalc!$O$14:$O$53</definedName>
    <definedName name="Sample_volume">MegaCalc!$G$14:$G$53</definedName>
    <definedName name="use_mega_calculator">MegaCalc!$A$1</definedName>
    <definedName name="_xlnm.Print_Area" localSheetId="0">Instructions!$B$2:$O$49</definedName>
    <definedName name="_xlnm.Print_Area" localSheetId="1">MegaCalc!$B$2:$R$53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4" i="1"/>
  <c r="L14" i="1"/>
  <c r="P14" i="1"/>
  <c r="M14" i="1"/>
  <c r="J16" i="1"/>
  <c r="L16" i="1"/>
  <c r="M19" i="1"/>
  <c r="K14" i="1"/>
  <c r="P16" i="1"/>
  <c r="Q16" i="1"/>
  <c r="M45" i="1"/>
  <c r="M18" i="1"/>
  <c r="J38" i="1"/>
  <c r="L38" i="1"/>
  <c r="K29" i="1"/>
  <c r="K45" i="1"/>
  <c r="K51" i="1"/>
  <c r="M44" i="1"/>
  <c r="M39" i="1"/>
  <c r="K34" i="1"/>
  <c r="M28" i="1"/>
  <c r="M23" i="1"/>
  <c r="K18" i="1"/>
  <c r="J45" i="1"/>
  <c r="L45" i="1"/>
  <c r="J35" i="1"/>
  <c r="L35" i="1"/>
  <c r="J23" i="1"/>
  <c r="L23" i="1"/>
  <c r="J28" i="1"/>
  <c r="L28" i="1"/>
  <c r="J44" i="1"/>
  <c r="L44" i="1"/>
  <c r="K31" i="1"/>
  <c r="K47" i="1"/>
  <c r="M50" i="1"/>
  <c r="K44" i="1"/>
  <c r="M38" i="1"/>
  <c r="M33" i="1"/>
  <c r="K28" i="1"/>
  <c r="M22" i="1"/>
  <c r="M17" i="1"/>
  <c r="J51" i="1"/>
  <c r="L51" i="1"/>
  <c r="K43" i="1"/>
  <c r="M34" i="1"/>
  <c r="J18" i="1"/>
  <c r="L18" i="1"/>
  <c r="J34" i="1"/>
  <c r="L34" i="1"/>
  <c r="J50" i="1"/>
  <c r="L50" i="1"/>
  <c r="K17" i="1"/>
  <c r="K33" i="1"/>
  <c r="K50" i="1"/>
  <c r="M49" i="1"/>
  <c r="M43" i="1"/>
  <c r="K38" i="1"/>
  <c r="M32" i="1"/>
  <c r="M27" i="1"/>
  <c r="K22" i="1"/>
  <c r="M16" i="1"/>
  <c r="J33" i="1"/>
  <c r="L33" i="1"/>
  <c r="J21" i="1"/>
  <c r="L21" i="1"/>
  <c r="J15" i="1"/>
  <c r="L15" i="1"/>
  <c r="J24" i="1"/>
  <c r="L24" i="1"/>
  <c r="J40" i="1"/>
  <c r="L40" i="1"/>
  <c r="K19" i="1"/>
  <c r="K35" i="1"/>
  <c r="K52" i="1"/>
  <c r="K48" i="1"/>
  <c r="M42" i="1"/>
  <c r="M37" i="1"/>
  <c r="K32" i="1"/>
  <c r="M26" i="1"/>
  <c r="M21" i="1"/>
  <c r="K16" i="1"/>
  <c r="J49" i="1"/>
  <c r="L49" i="1"/>
  <c r="J39" i="1"/>
  <c r="L39" i="1"/>
  <c r="J27" i="1"/>
  <c r="L27" i="1"/>
  <c r="J48" i="1"/>
  <c r="L48" i="1"/>
  <c r="M51" i="1"/>
  <c r="K24" i="1"/>
  <c r="J17" i="1"/>
  <c r="L17" i="1"/>
  <c r="J30" i="1"/>
  <c r="L30" i="1"/>
  <c r="J46" i="1"/>
  <c r="L46" i="1"/>
  <c r="K21" i="1"/>
  <c r="K37" i="1"/>
  <c r="M53" i="1"/>
  <c r="M47" i="1"/>
  <c r="K42" i="1"/>
  <c r="M36" i="1"/>
  <c r="M31" i="1"/>
  <c r="K26" i="1"/>
  <c r="M20" i="1"/>
  <c r="M48" i="1"/>
  <c r="J43" i="1"/>
  <c r="L43" i="1"/>
  <c r="J22" i="1"/>
  <c r="L22" i="1"/>
  <c r="J20" i="1"/>
  <c r="L20" i="1"/>
  <c r="J36" i="1"/>
  <c r="L36" i="1"/>
  <c r="J52" i="1"/>
  <c r="L52" i="1"/>
  <c r="K23" i="1"/>
  <c r="K39" i="1"/>
  <c r="K49" i="1"/>
  <c r="K53" i="1"/>
  <c r="M46" i="1"/>
  <c r="M41" i="1"/>
  <c r="K36" i="1"/>
  <c r="M30" i="1"/>
  <c r="M25" i="1"/>
  <c r="K20" i="1"/>
  <c r="J37" i="1"/>
  <c r="L37" i="1"/>
  <c r="J31" i="1"/>
  <c r="L31" i="1"/>
  <c r="J25" i="1"/>
  <c r="L25" i="1"/>
  <c r="J19" i="1"/>
  <c r="L19" i="1"/>
  <c r="J32" i="1"/>
  <c r="L32" i="1"/>
  <c r="K27" i="1"/>
  <c r="K40" i="1"/>
  <c r="M29" i="1"/>
  <c r="J29" i="1"/>
  <c r="L29" i="1"/>
  <c r="J26" i="1"/>
  <c r="L26" i="1"/>
  <c r="J42" i="1"/>
  <c r="L42" i="1"/>
  <c r="K25" i="1"/>
  <c r="K41" i="1"/>
  <c r="M52" i="1"/>
  <c r="K46" i="1"/>
  <c r="M40" i="1"/>
  <c r="M35" i="1"/>
  <c r="K30" i="1"/>
  <c r="M24" i="1"/>
  <c r="J53" i="1"/>
  <c r="L53" i="1"/>
  <c r="J47" i="1"/>
  <c r="L47" i="1"/>
  <c r="J41" i="1"/>
  <c r="L41" i="1"/>
  <c r="K15" i="1"/>
  <c r="Q14" i="1"/>
  <c r="P46" i="1"/>
  <c r="Q46" i="1"/>
  <c r="P33" i="1"/>
  <c r="Q33" i="1"/>
  <c r="P29" i="1"/>
  <c r="Q29" i="1"/>
  <c r="P37" i="1"/>
  <c r="Q37" i="1"/>
  <c r="P41" i="1"/>
  <c r="Q41" i="1"/>
  <c r="P32" i="1"/>
  <c r="Q32" i="1"/>
  <c r="P36" i="1"/>
  <c r="Q36" i="1"/>
  <c r="P49" i="1"/>
  <c r="Q49" i="1"/>
  <c r="P51" i="1"/>
  <c r="Q51" i="1"/>
  <c r="P53" i="1"/>
  <c r="Q53" i="1"/>
  <c r="P19" i="1"/>
  <c r="Q19" i="1"/>
  <c r="P20" i="1"/>
  <c r="Q20" i="1"/>
  <c r="P30" i="1"/>
  <c r="Q30" i="1"/>
  <c r="P47" i="1"/>
  <c r="Q47" i="1"/>
  <c r="P42" i="1"/>
  <c r="Q42" i="1"/>
  <c r="P25" i="1"/>
  <c r="Q25" i="1"/>
  <c r="P22" i="1"/>
  <c r="Q22" i="1"/>
  <c r="P17" i="1"/>
  <c r="Q17" i="1"/>
  <c r="P38" i="1"/>
  <c r="Q38" i="1"/>
  <c r="P26" i="1"/>
  <c r="Q26" i="1"/>
  <c r="P31" i="1"/>
  <c r="Q31" i="1"/>
  <c r="P43" i="1"/>
  <c r="Q43" i="1"/>
  <c r="P50" i="1"/>
  <c r="Q50" i="1"/>
  <c r="P44" i="1"/>
  <c r="Q44" i="1"/>
  <c r="P40" i="1"/>
  <c r="Q40" i="1"/>
  <c r="P34" i="1"/>
  <c r="Q34" i="1"/>
  <c r="P28" i="1"/>
  <c r="Q28" i="1"/>
  <c r="P48" i="1"/>
  <c r="Q48" i="1"/>
  <c r="P24" i="1"/>
  <c r="Q24" i="1"/>
  <c r="P18" i="1"/>
  <c r="Q18" i="1"/>
  <c r="P23" i="1"/>
  <c r="Q23" i="1"/>
  <c r="P27" i="1"/>
  <c r="Q27" i="1"/>
  <c r="M15" i="1"/>
  <c r="P35" i="1"/>
  <c r="Q35" i="1"/>
  <c r="P52" i="1"/>
  <c r="Q52" i="1"/>
  <c r="P39" i="1"/>
  <c r="Q39" i="1"/>
  <c r="P21" i="1"/>
  <c r="Q21" i="1"/>
  <c r="P45" i="1"/>
  <c r="Q45" i="1"/>
  <c r="P15" i="1"/>
  <c r="Q15" i="1"/>
</calcChain>
</file>

<file path=xl/sharedStrings.xml><?xml version="1.0" encoding="utf-8"?>
<sst xmlns="http://schemas.openxmlformats.org/spreadsheetml/2006/main" count="57" uniqueCount="35">
  <si>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</si>
  <si>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</si>
  <si>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</si>
  <si>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</si>
  <si>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</si>
  <si>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</si>
  <si>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</si>
  <si>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</si>
  <si>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</si>
  <si>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</si>
  <si>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</si>
  <si>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</si>
  <si>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</si>
  <si>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</si>
  <si>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</si>
  <si>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</si>
  <si>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</si>
  <si>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</si>
  <si>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</si>
  <si>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</si>
  <si>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t/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</si>
  <si>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</si>
  <si>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</si>
  <si>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</si>
  <si>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</si>
  <si>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</si>
  <si>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</si>
  <si>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</si>
  <si>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</si>
  <si>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Megazyme Knowledge Base</t>
  </si>
  <si>
    <t>Customer Support</t>
  </si>
  <si>
    <t xml:space="preserve">   Abs
(Phosphate)</t>
  </si>
  <si>
    <t>Phosphate
(g/L)</t>
  </si>
  <si>
    <t>Phosphate (g/100g)</t>
  </si>
  <si>
    <t>K-PHOS 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</si>
</sst>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9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6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164" fontId="4" fillId="2" borderId="0" xfId="1" applyNumberFormat="1" applyFill="1" applyBorder="1" applyAlignment="1" applyProtection="1">
      <alignment horizontal="lef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7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9" fillId="2" borderId="0" xfId="0" applyNumberFormat="1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/>
    <xf numFmtId="0" fontId="15" fillId="0" borderId="0" xfId="0" applyFont="1" applyAlignment="1" applyProtection="1"/>
    <xf numFmtId="0" fontId="9" fillId="2" borderId="0" xfId="0" applyFont="1" applyFill="1" applyProtection="1"/>
    <xf numFmtId="0" fontId="9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left"/>
    </xf>
    <xf numFmtId="0" fontId="4" fillId="2" borderId="0" xfId="1" applyFill="1" applyAlignment="1" applyProtection="1">
      <alignment horizontal="right" vertical="top" wrapText="1"/>
    </xf>
    <xf numFmtId="0" fontId="12" fillId="2" borderId="0" xfId="0" applyFont="1" applyFill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164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Protection="1"/>
    <xf numFmtId="16" fontId="1" fillId="2" borderId="0" xfId="0" applyNumberFormat="1" applyFont="1" applyFill="1" applyBorder="1" applyProtection="1"/>
    <xf numFmtId="0" fontId="12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2" fontId="1" fillId="4" borderId="1" xfId="0" applyNumberFormat="1" applyFont="1" applyFill="1" applyBorder="1" applyProtection="1"/>
    <xf numFmtId="165" fontId="1" fillId="2" borderId="1" xfId="0" applyNumberFormat="1" applyFont="1" applyFill="1" applyBorder="1" applyProtection="1"/>
    <xf numFmtId="165" fontId="1" fillId="4" borderId="1" xfId="0" applyNumberFormat="1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5" fillId="2" borderId="0" xfId="0" applyFont="1" applyFill="1" applyProtection="1"/>
    <xf numFmtId="0" fontId="11" fillId="0" borderId="0" xfId="0" applyFont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1" applyFont="1" applyFill="1" applyAlignment="1" applyProtection="1"/>
    <xf numFmtId="0" fontId="9" fillId="2" borderId="0" xfId="1" applyFont="1" applyFill="1" applyAlignment="1" applyProtection="1">
      <alignment wrapText="1"/>
    </xf>
    <xf numFmtId="0" fontId="15" fillId="2" borderId="0" xfId="0" applyFont="1" applyFill="1" applyAlignment="1" applyProtection="1"/>
    <xf numFmtId="0" fontId="16" fillId="2" borderId="0" xfId="1" applyFont="1" applyFill="1" applyAlignment="1" applyProtection="1">
      <alignment wrapText="1"/>
    </xf>
    <xf numFmtId="164" fontId="1" fillId="2" borderId="1" xfId="0" applyNumberFormat="1" applyFont="1" applyFill="1" applyBorder="1" applyAlignment="1">
      <alignment horizontal="right"/>
    </xf>
    <xf numFmtId="0" fontId="8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12" fillId="2" borderId="0" xfId="0" applyFont="1" applyFill="1" applyBorder="1" applyAlignment="1" applyProtection="1">
      <alignment horizontal="center" vertical="top" wrapText="1"/>
    </xf>
    <xf numFmtId="164" fontId="1" fillId="2" borderId="0" xfId="0" applyNumberFormat="1" applyFont="1" applyFill="1" applyBorder="1" applyProtection="1"/>
    <xf numFmtId="0" fontId="1" fillId="3" borderId="0" xfId="0" applyFont="1" applyFill="1" applyProtection="1"/>
    <xf numFmtId="0" fontId="1" fillId="3" borderId="0" xfId="0" applyFont="1" applyFill="1" applyAlignment="1" applyProtection="1"/>
    <xf numFmtId="164" fontId="0" fillId="0" borderId="1" xfId="0" applyNumberFormat="1" applyBorder="1" applyAlignment="1">
      <alignment horizontal="center"/>
    </xf>
    <xf numFmtId="0" fontId="15" fillId="2" borderId="0" xfId="0" applyFont="1" applyFill="1"/>
    <xf numFmtId="0" fontId="9" fillId="2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2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3" xfId="0" applyNumberFormat="1" applyFont="1" applyFill="1" applyBorder="1" applyAlignment="1" applyProtection="1">
      <alignment horizontal="left"/>
      <protection locked="0"/>
    </xf>
    <xf numFmtId="164" fontId="1" fillId="4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image" Target="../media/image1.png"/><Relationship Id="rId1" Type="http://schemas.openxmlformats.org/officeDocument/2006/relationships/hyperlink" Target="#Contact_us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25</xdr:row>
      <xdr:rowOff>0</xdr:rowOff>
    </xdr:from>
    <xdr:to>
      <xdr:col>7</xdr:col>
      <xdr:colOff>219075</xdr:colOff>
      <xdr:row>27</xdr:row>
      <xdr:rowOff>47625</xdr:rowOff>
    </xdr:to>
    <xdr:sp macro="" textlink="">
      <xdr:nvSpPr>
        <xdr:cNvPr id="6477" name="Line 67">
          <a:extLst>
            <a:ext uri="{FF2B5EF4-FFF2-40B4-BE49-F238E27FC236}">
              <a16:creationId xmlns:a16="http://schemas.microsoft.com/office/drawing/2014/main" xmlns="" id="{1DD74638-0751-45A8-9396-FC640BF46CF4}"/>
            </a:ext>
          </a:extLst>
        </xdr:cNvPr>
        <xdr:cNvSpPr>
          <a:spLocks noChangeShapeType="1"/>
        </xdr:cNvSpPr>
      </xdr:nvSpPr>
      <xdr:spPr bwMode="auto">
        <a:xfrm flipV="1">
          <a:off x="2543175" y="6924675"/>
          <a:ext cx="10668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13</xdr:row>
      <xdr:rowOff>238125</xdr:rowOff>
    </xdr:from>
    <xdr:to>
      <xdr:col>3</xdr:col>
      <xdr:colOff>457200</xdr:colOff>
      <xdr:row>14</xdr:row>
      <xdr:rowOff>28575</xdr:rowOff>
    </xdr:to>
    <xdr:sp macro="" textlink="">
      <xdr:nvSpPr>
        <xdr:cNvPr id="6478" name="Line 10">
          <a:extLst>
            <a:ext uri="{FF2B5EF4-FFF2-40B4-BE49-F238E27FC236}">
              <a16:creationId xmlns:a16="http://schemas.microsoft.com/office/drawing/2014/main" xmlns="" id="{9C7B9872-CE45-4FD7-9FCE-C4DF3AF70453}"/>
            </a:ext>
          </a:extLst>
        </xdr:cNvPr>
        <xdr:cNvSpPr>
          <a:spLocks noChangeShapeType="1"/>
        </xdr:cNvSpPr>
      </xdr:nvSpPr>
      <xdr:spPr bwMode="auto">
        <a:xfrm>
          <a:off x="1152525" y="39338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104775</xdr:rowOff>
    </xdr:from>
    <xdr:to>
      <xdr:col>6</xdr:col>
      <xdr:colOff>95250</xdr:colOff>
      <xdr:row>13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86B50470-8CE8-4C67-80A1-B8F911F1722E}"/>
            </a:ext>
          </a:extLst>
        </xdr:cNvPr>
        <xdr:cNvSpPr>
          <a:spLocks noChangeArrowheads="1"/>
        </xdr:cNvSpPr>
      </xdr:nvSpPr>
      <xdr:spPr bwMode="auto">
        <a:xfrm>
          <a:off x="609600" y="3609975"/>
          <a:ext cx="27622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333375</xdr:colOff>
      <xdr:row>18</xdr:row>
      <xdr:rowOff>85725</xdr:rowOff>
    </xdr:from>
    <xdr:to>
      <xdr:col>8</xdr:col>
      <xdr:colOff>409575</xdr:colOff>
      <xdr:row>22</xdr:row>
      <xdr:rowOff>104775</xdr:rowOff>
    </xdr:to>
    <xdr:sp macro="" textlink="">
      <xdr:nvSpPr>
        <xdr:cNvPr id="6480" name="Line 12">
          <a:extLst>
            <a:ext uri="{FF2B5EF4-FFF2-40B4-BE49-F238E27FC236}">
              <a16:creationId xmlns:a16="http://schemas.microsoft.com/office/drawing/2014/main" xmlns="" id="{7E4FCF1A-F1EF-4149-9A32-F572572EDD4B}"/>
            </a:ext>
          </a:extLst>
        </xdr:cNvPr>
        <xdr:cNvSpPr>
          <a:spLocks noChangeShapeType="1"/>
        </xdr:cNvSpPr>
      </xdr:nvSpPr>
      <xdr:spPr bwMode="auto">
        <a:xfrm flipH="1">
          <a:off x="2867025" y="5295900"/>
          <a:ext cx="1676400" cy="1162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13</xdr:row>
      <xdr:rowOff>542925</xdr:rowOff>
    </xdr:from>
    <xdr:to>
      <xdr:col>8</xdr:col>
      <xdr:colOff>9525</xdr:colOff>
      <xdr:row>17</xdr:row>
      <xdr:rowOff>142875</xdr:rowOff>
    </xdr:to>
    <xdr:sp macro="" textlink="">
      <xdr:nvSpPr>
        <xdr:cNvPr id="6481" name="Line 14">
          <a:extLst>
            <a:ext uri="{FF2B5EF4-FFF2-40B4-BE49-F238E27FC236}">
              <a16:creationId xmlns:a16="http://schemas.microsoft.com/office/drawing/2014/main" xmlns="" id="{2C6B129E-9B74-40BF-A690-7A46B012E0C5}"/>
            </a:ext>
          </a:extLst>
        </xdr:cNvPr>
        <xdr:cNvSpPr>
          <a:spLocks noChangeShapeType="1"/>
        </xdr:cNvSpPr>
      </xdr:nvSpPr>
      <xdr:spPr bwMode="auto">
        <a:xfrm flipH="1">
          <a:off x="3000375" y="4238625"/>
          <a:ext cx="114300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16</xdr:row>
      <xdr:rowOff>238125</xdr:rowOff>
    </xdr:from>
    <xdr:to>
      <xdr:col>15</xdr:col>
      <xdr:colOff>0</xdr:colOff>
      <xdr:row>18</xdr:row>
      <xdr:rowOff>104775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265F9BA9-0E10-4570-B7B7-F528CE25BA54}"/>
            </a:ext>
          </a:extLst>
        </xdr:cNvPr>
        <xdr:cNvSpPr>
          <a:spLocks noChangeArrowheads="1"/>
        </xdr:cNvSpPr>
      </xdr:nvSpPr>
      <xdr:spPr bwMode="auto">
        <a:xfrm>
          <a:off x="3743325" y="5010150"/>
          <a:ext cx="48672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IE"/>
        </a:p>
      </xdr:txBody>
    </xdr:sp>
    <xdr:clientData/>
  </xdr:twoCellAnchor>
  <xdr:twoCellAnchor>
    <xdr:from>
      <xdr:col>14</xdr:col>
      <xdr:colOff>9525</xdr:colOff>
      <xdr:row>26</xdr:row>
      <xdr:rowOff>57150</xdr:rowOff>
    </xdr:from>
    <xdr:to>
      <xdr:col>14</xdr:col>
      <xdr:colOff>9525</xdr:colOff>
      <xdr:row>31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7C358B42-EBA1-47A9-B99A-583436C40C9F}"/>
            </a:ext>
          </a:extLst>
        </xdr:cNvPr>
        <xdr:cNvSpPr>
          <a:spLocks noChangeArrowheads="1"/>
        </xdr:cNvSpPr>
      </xdr:nvSpPr>
      <xdr:spPr bwMode="auto">
        <a:xfrm>
          <a:off x="7620000" y="7362825"/>
          <a:ext cx="0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14</xdr:col>
      <xdr:colOff>9525</xdr:colOff>
      <xdr:row>18</xdr:row>
      <xdr:rowOff>133350</xdr:rowOff>
    </xdr:from>
    <xdr:to>
      <xdr:col>14</xdr:col>
      <xdr:colOff>9525</xdr:colOff>
      <xdr:row>25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056A84E3-EF1B-494B-84C2-33F314762B3C}"/>
            </a:ext>
          </a:extLst>
        </xdr:cNvPr>
        <xdr:cNvSpPr>
          <a:spLocks noChangeArrowheads="1"/>
        </xdr:cNvSpPr>
      </xdr:nvSpPr>
      <xdr:spPr bwMode="auto">
        <a:xfrm>
          <a:off x="7620000" y="5343525"/>
          <a:ext cx="0" cy="1800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7</xdr:row>
      <xdr:rowOff>47625</xdr:rowOff>
    </xdr:from>
    <xdr:to>
      <xdr:col>14</xdr:col>
      <xdr:colOff>9525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D9208EA-419B-4EF9-99BF-8E840E3BAB1E}"/>
            </a:ext>
          </a:extLst>
        </xdr:cNvPr>
        <xdr:cNvSpPr txBox="1">
          <a:spLocks noChangeArrowheads="1"/>
        </xdr:cNvSpPr>
      </xdr:nvSpPr>
      <xdr:spPr bwMode="auto">
        <a:xfrm>
          <a:off x="7620000" y="19431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86" name="Line 38">
          <a:extLst>
            <a:ext uri="{FF2B5EF4-FFF2-40B4-BE49-F238E27FC236}">
              <a16:creationId xmlns:a16="http://schemas.microsoft.com/office/drawing/2014/main" xmlns="" id="{EA389037-147C-46CA-937A-A78EEC3A04C8}"/>
            </a:ext>
          </a:extLst>
        </xdr:cNvPr>
        <xdr:cNvSpPr>
          <a:spLocks noChangeShapeType="1"/>
        </xdr:cNvSpPr>
      </xdr:nvSpPr>
      <xdr:spPr bwMode="auto">
        <a:xfrm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87" name="Line 39">
          <a:extLst>
            <a:ext uri="{FF2B5EF4-FFF2-40B4-BE49-F238E27FC236}">
              <a16:creationId xmlns:a16="http://schemas.microsoft.com/office/drawing/2014/main" xmlns="" id="{DFD711D9-7CFF-4C58-8AE5-610160D291EA}"/>
            </a:ext>
          </a:extLst>
        </xdr:cNvPr>
        <xdr:cNvSpPr>
          <a:spLocks noChangeShapeType="1"/>
        </xdr:cNvSpPr>
      </xdr:nvSpPr>
      <xdr:spPr bwMode="auto">
        <a:xfrm flipH="1"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85725</xdr:rowOff>
    </xdr:from>
    <xdr:to>
      <xdr:col>14</xdr:col>
      <xdr:colOff>9525</xdr:colOff>
      <xdr:row>7</xdr:row>
      <xdr:rowOff>85725</xdr:rowOff>
    </xdr:to>
    <xdr:sp macro="" textlink="">
      <xdr:nvSpPr>
        <xdr:cNvPr id="6488" name="Line 40">
          <a:extLst>
            <a:ext uri="{FF2B5EF4-FFF2-40B4-BE49-F238E27FC236}">
              <a16:creationId xmlns:a16="http://schemas.microsoft.com/office/drawing/2014/main" xmlns="" id="{5C94CE29-DDB9-479C-A08E-2D4225791481}"/>
            </a:ext>
          </a:extLst>
        </xdr:cNvPr>
        <xdr:cNvSpPr>
          <a:spLocks noChangeShapeType="1"/>
        </xdr:cNvSpPr>
      </xdr:nvSpPr>
      <xdr:spPr bwMode="auto">
        <a:xfrm flipH="1">
          <a:off x="7620000" y="1981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6</xdr:row>
      <xdr:rowOff>142875</xdr:rowOff>
    </xdr:from>
    <xdr:to>
      <xdr:col>15</xdr:col>
      <xdr:colOff>0</xdr:colOff>
      <xdr:row>6</xdr:row>
      <xdr:rowOff>333375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B289332-A347-48B4-9737-825E3A42559C}"/>
            </a:ext>
          </a:extLst>
        </xdr:cNvPr>
        <xdr:cNvSpPr txBox="1">
          <a:spLocks noChangeArrowheads="1"/>
        </xdr:cNvSpPr>
      </xdr:nvSpPr>
      <xdr:spPr bwMode="auto">
        <a:xfrm>
          <a:off x="7620000" y="1495425"/>
          <a:ext cx="11239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8</xdr:row>
      <xdr:rowOff>76200</xdr:rowOff>
    </xdr:from>
    <xdr:to>
      <xdr:col>3</xdr:col>
      <xdr:colOff>628650</xdr:colOff>
      <xdr:row>8</xdr:row>
      <xdr:rowOff>266700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BD1A5A2-BDB4-4F3C-8A7E-E84CE892A90A}"/>
            </a:ext>
          </a:extLst>
        </xdr:cNvPr>
        <xdr:cNvSpPr txBox="1">
          <a:spLocks noChangeArrowheads="1"/>
        </xdr:cNvSpPr>
      </xdr:nvSpPr>
      <xdr:spPr bwMode="auto">
        <a:xfrm>
          <a:off x="247650" y="2524125"/>
          <a:ext cx="10763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47</xdr:row>
      <xdr:rowOff>152400</xdr:rowOff>
    </xdr:from>
    <xdr:to>
      <xdr:col>4</xdr:col>
      <xdr:colOff>9525</xdr:colOff>
      <xdr:row>48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92F0EED-9A1B-4117-AF93-73F1490E0400}"/>
            </a:ext>
          </a:extLst>
        </xdr:cNvPr>
        <xdr:cNvSpPr txBox="1">
          <a:spLocks noChangeArrowheads="1"/>
        </xdr:cNvSpPr>
      </xdr:nvSpPr>
      <xdr:spPr bwMode="auto">
        <a:xfrm>
          <a:off x="276225" y="12411075"/>
          <a:ext cx="15240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352425</xdr:colOff>
      <xdr:row>12</xdr:row>
      <xdr:rowOff>190500</xdr:rowOff>
    </xdr:from>
    <xdr:to>
      <xdr:col>15</xdr:col>
      <xdr:colOff>0</xdr:colOff>
      <xdr:row>16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D9ED0FB7-CEF3-4A16-B770-61413EC75739}"/>
            </a:ext>
          </a:extLst>
        </xdr:cNvPr>
        <xdr:cNvSpPr>
          <a:spLocks noChangeArrowheads="1"/>
        </xdr:cNvSpPr>
      </xdr:nvSpPr>
      <xdr:spPr bwMode="auto">
        <a:xfrm>
          <a:off x="3743325" y="3695700"/>
          <a:ext cx="4943475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8</xdr:col>
      <xdr:colOff>66675</xdr:colOff>
      <xdr:row>33</xdr:row>
      <xdr:rowOff>142875</xdr:rowOff>
    </xdr:from>
    <xdr:to>
      <xdr:col>15</xdr:col>
      <xdr:colOff>0</xdr:colOff>
      <xdr:row>37</xdr:row>
      <xdr:rowOff>19050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539A0911-76EA-474B-8BD3-725B02534741}"/>
            </a:ext>
          </a:extLst>
        </xdr:cNvPr>
        <xdr:cNvSpPr>
          <a:spLocks noChangeArrowheads="1"/>
        </xdr:cNvSpPr>
      </xdr:nvSpPr>
      <xdr:spPr bwMode="auto">
        <a:xfrm>
          <a:off x="4200525" y="8591550"/>
          <a:ext cx="41814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360 nm [extinction coefficient for MESG of 8.3 (1 x mol-1 x cm-1)].  </a:t>
          </a:r>
          <a:endParaRPr lang="en-IE"/>
        </a:p>
      </xdr:txBody>
    </xdr:sp>
    <xdr:clientData/>
  </xdr:twoCellAnchor>
  <xdr:twoCellAnchor>
    <xdr:from>
      <xdr:col>5</xdr:col>
      <xdr:colOff>457200</xdr:colOff>
      <xdr:row>24</xdr:row>
      <xdr:rowOff>133350</xdr:rowOff>
    </xdr:from>
    <xdr:to>
      <xdr:col>8</xdr:col>
      <xdr:colOff>142875</xdr:colOff>
      <xdr:row>32</xdr:row>
      <xdr:rowOff>28575</xdr:rowOff>
    </xdr:to>
    <xdr:sp macro="" textlink="">
      <xdr:nvSpPr>
        <xdr:cNvPr id="6494" name="Line 68">
          <a:extLst>
            <a:ext uri="{FF2B5EF4-FFF2-40B4-BE49-F238E27FC236}">
              <a16:creationId xmlns:a16="http://schemas.microsoft.com/office/drawing/2014/main" xmlns="" id="{966A2771-CF8C-4B57-AE22-64C0E38AE2C0}"/>
            </a:ext>
          </a:extLst>
        </xdr:cNvPr>
        <xdr:cNvSpPr>
          <a:spLocks noChangeShapeType="1"/>
        </xdr:cNvSpPr>
      </xdr:nvSpPr>
      <xdr:spPr bwMode="auto">
        <a:xfrm flipV="1">
          <a:off x="2990850" y="6867525"/>
          <a:ext cx="1285875" cy="1419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31</xdr:row>
      <xdr:rowOff>171450</xdr:rowOff>
    </xdr:from>
    <xdr:to>
      <xdr:col>7</xdr:col>
      <xdr:colOff>628650</xdr:colOff>
      <xdr:row>35</xdr:row>
      <xdr:rowOff>161925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55C4B6D2-A284-4BCC-AF78-19714085D9CC}"/>
            </a:ext>
          </a:extLst>
        </xdr:cNvPr>
        <xdr:cNvSpPr>
          <a:spLocks noChangeArrowheads="1"/>
        </xdr:cNvSpPr>
      </xdr:nvSpPr>
      <xdr:spPr bwMode="auto">
        <a:xfrm>
          <a:off x="361950" y="8429625"/>
          <a:ext cx="36576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6</xdr:row>
      <xdr:rowOff>361950</xdr:rowOff>
    </xdr:from>
    <xdr:to>
      <xdr:col>15</xdr:col>
      <xdr:colOff>0</xdr:colOff>
      <xdr:row>7</xdr:row>
      <xdr:rowOff>38100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48BECFB-DD0F-4AE3-BCBB-E984DC9787C2}"/>
            </a:ext>
          </a:extLst>
        </xdr:cNvPr>
        <xdr:cNvSpPr txBox="1">
          <a:spLocks noChangeArrowheads="1"/>
        </xdr:cNvSpPr>
      </xdr:nvSpPr>
      <xdr:spPr bwMode="auto">
        <a:xfrm>
          <a:off x="7620000" y="1714500"/>
          <a:ext cx="16097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133350</xdr:colOff>
      <xdr:row>26</xdr:row>
      <xdr:rowOff>142875</xdr:rowOff>
    </xdr:from>
    <xdr:to>
      <xdr:col>5</xdr:col>
      <xdr:colOff>257175</xdr:colOff>
      <xdr:row>31</xdr:row>
      <xdr:rowOff>19050</xdr:rowOff>
    </xdr:to>
    <xdr:sp macro="" textlink="">
      <xdr:nvSpPr>
        <xdr:cNvPr id="6232" name="Rectangle 88">
          <a:extLst>
            <a:ext uri="{FF2B5EF4-FFF2-40B4-BE49-F238E27FC236}">
              <a16:creationId xmlns:a16="http://schemas.microsoft.com/office/drawing/2014/main" xmlns="" id="{69D6B8AC-A046-4600-827A-776D87D25175}"/>
            </a:ext>
          </a:extLst>
        </xdr:cNvPr>
        <xdr:cNvSpPr>
          <a:spLocks noChangeArrowheads="1"/>
        </xdr:cNvSpPr>
      </xdr:nvSpPr>
      <xdr:spPr bwMode="auto">
        <a:xfrm>
          <a:off x="361950" y="7448550"/>
          <a:ext cx="242887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IE"/>
        </a:p>
      </xdr:txBody>
    </xdr:sp>
    <xdr:clientData/>
  </xdr:twoCellAnchor>
  <xdr:twoCellAnchor>
    <xdr:from>
      <xdr:col>9</xdr:col>
      <xdr:colOff>295275</xdr:colOff>
      <xdr:row>24</xdr:row>
      <xdr:rowOff>142875</xdr:rowOff>
    </xdr:from>
    <xdr:to>
      <xdr:col>11</xdr:col>
      <xdr:colOff>266700</xdr:colOff>
      <xdr:row>27</xdr:row>
      <xdr:rowOff>85725</xdr:rowOff>
    </xdr:to>
    <xdr:sp macro="" textlink="">
      <xdr:nvSpPr>
        <xdr:cNvPr id="6499" name="Line 91">
          <a:extLst>
            <a:ext uri="{FF2B5EF4-FFF2-40B4-BE49-F238E27FC236}">
              <a16:creationId xmlns:a16="http://schemas.microsoft.com/office/drawing/2014/main" xmlns="" id="{E8CE8440-90F0-496C-AC01-B6547C6B9D9A}"/>
            </a:ext>
          </a:extLst>
        </xdr:cNvPr>
        <xdr:cNvSpPr>
          <a:spLocks noChangeShapeType="1"/>
        </xdr:cNvSpPr>
      </xdr:nvSpPr>
      <xdr:spPr bwMode="auto">
        <a:xfrm flipV="1">
          <a:off x="4981575" y="6877050"/>
          <a:ext cx="5810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542925</xdr:colOff>
      <xdr:row>27</xdr:row>
      <xdr:rowOff>85725</xdr:rowOff>
    </xdr:from>
    <xdr:to>
      <xdr:col>15</xdr:col>
      <xdr:colOff>0</xdr:colOff>
      <xdr:row>31</xdr:row>
      <xdr:rowOff>76200</xdr:rowOff>
    </xdr:to>
    <xdr:sp macro="" textlink="">
      <xdr:nvSpPr>
        <xdr:cNvPr id="6236" name="Rectangle 92">
          <a:extLst>
            <a:ext uri="{FF2B5EF4-FFF2-40B4-BE49-F238E27FC236}">
              <a16:creationId xmlns:a16="http://schemas.microsoft.com/office/drawing/2014/main" xmlns="" id="{59399963-0545-4CDF-9D7A-2C44AC490896}"/>
            </a:ext>
          </a:extLst>
        </xdr:cNvPr>
        <xdr:cNvSpPr>
          <a:spLocks noChangeArrowheads="1"/>
        </xdr:cNvSpPr>
      </xdr:nvSpPr>
      <xdr:spPr bwMode="auto">
        <a:xfrm>
          <a:off x="3933825" y="7581900"/>
          <a:ext cx="47434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</a:t>
          </a:r>
          <a:r>
            <a:rPr lang="en-I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  <a:cs typeface="Arial"/>
            </a:rPr>
            <a:t>Abs. Phosphate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This is calculated automatically from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sample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- (A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-A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</a:t>
          </a:r>
          <a:r>
            <a:rPr lang="en-IE" sz="1100" b="0" i="0" u="none" strike="noStrike" baseline="-25000">
              <a:solidFill>
                <a:srgbClr val="000000"/>
              </a:solidFill>
              <a:latin typeface="Gill Sans MT"/>
            </a:rPr>
            <a:t>blank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IE"/>
        </a:p>
      </xdr:txBody>
    </xdr:sp>
    <xdr:clientData/>
  </xdr:twoCellAnchor>
  <xdr:twoCellAnchor>
    <xdr:from>
      <xdr:col>11</xdr:col>
      <xdr:colOff>209550</xdr:colOff>
      <xdr:row>21</xdr:row>
      <xdr:rowOff>28575</xdr:rowOff>
    </xdr:from>
    <xdr:to>
      <xdr:col>11</xdr:col>
      <xdr:colOff>295275</xdr:colOff>
      <xdr:row>21</xdr:row>
      <xdr:rowOff>114300</xdr:rowOff>
    </xdr:to>
    <xdr:sp macro="" textlink="">
      <xdr:nvSpPr>
        <xdr:cNvPr id="6501" name="AutoShape 94">
          <a:extLst>
            <a:ext uri="{FF2B5EF4-FFF2-40B4-BE49-F238E27FC236}">
              <a16:creationId xmlns:a16="http://schemas.microsoft.com/office/drawing/2014/main" xmlns="" id="{9CA2DE5A-1173-42B4-BBCF-474061188678}"/>
            </a:ext>
          </a:extLst>
        </xdr:cNvPr>
        <xdr:cNvSpPr>
          <a:spLocks noChangeArrowheads="1"/>
        </xdr:cNvSpPr>
      </xdr:nvSpPr>
      <xdr:spPr bwMode="auto">
        <a:xfrm>
          <a:off x="5505450" y="58102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1</xdr:rowOff>
    </xdr:from>
    <xdr:to>
      <xdr:col>17</xdr:col>
      <xdr:colOff>0</xdr:colOff>
      <xdr:row>6</xdr:row>
      <xdr:rowOff>94746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485C83C-EC1C-4A2D-A7C0-2193011D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848725" cy="1437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12</xdr:row>
      <xdr:rowOff>47625</xdr:rowOff>
    </xdr:from>
    <xdr:to>
      <xdr:col>10</xdr:col>
      <xdr:colOff>333375</xdr:colOff>
      <xdr:row>12</xdr:row>
      <xdr:rowOff>152400</xdr:rowOff>
    </xdr:to>
    <xdr:sp macro="" textlink="">
      <xdr:nvSpPr>
        <xdr:cNvPr id="2212" name="AutoShape 11">
          <a:extLst>
            <a:ext uri="{FF2B5EF4-FFF2-40B4-BE49-F238E27FC236}">
              <a16:creationId xmlns:a16="http://schemas.microsoft.com/office/drawing/2014/main" xmlns="" id="{FCD60F91-4352-4ADE-8F78-E4C79D6CEEA6}"/>
            </a:ext>
          </a:extLst>
        </xdr:cNvPr>
        <xdr:cNvSpPr>
          <a:spLocks noChangeArrowheads="1"/>
        </xdr:cNvSpPr>
      </xdr:nvSpPr>
      <xdr:spPr bwMode="auto">
        <a:xfrm>
          <a:off x="5038725" y="337185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361950</xdr:colOff>
      <xdr:row>3</xdr:row>
      <xdr:rowOff>85725</xdr:rowOff>
    </xdr:from>
    <xdr:to>
      <xdr:col>16</xdr:col>
      <xdr:colOff>447675</xdr:colOff>
      <xdr:row>4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4522AA5-AFA1-47A5-A31E-771A94493150}"/>
            </a:ext>
          </a:extLst>
        </xdr:cNvPr>
        <xdr:cNvSpPr txBox="1">
          <a:spLocks noChangeArrowheads="1"/>
        </xdr:cNvSpPr>
      </xdr:nvSpPr>
      <xdr:spPr bwMode="auto">
        <a:xfrm>
          <a:off x="6915150" y="163830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447675</xdr:colOff>
      <xdr:row>5</xdr:row>
      <xdr:rowOff>114300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C696163-9758-46A0-801D-172858210020}"/>
            </a:ext>
          </a:extLst>
        </xdr:cNvPr>
        <xdr:cNvSpPr txBox="1">
          <a:spLocks noChangeArrowheads="1"/>
        </xdr:cNvSpPr>
      </xdr:nvSpPr>
      <xdr:spPr bwMode="auto">
        <a:xfrm>
          <a:off x="6915150" y="1828800"/>
          <a:ext cx="9144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85725</xdr:colOff>
      <xdr:row>4</xdr:row>
      <xdr:rowOff>85725</xdr:rowOff>
    </xdr:to>
    <xdr:sp macro="" textlink="">
      <xdr:nvSpPr>
        <xdr:cNvPr id="2215" name="Line 29">
          <a:extLst>
            <a:ext uri="{FF2B5EF4-FFF2-40B4-BE49-F238E27FC236}">
              <a16:creationId xmlns:a16="http://schemas.microsoft.com/office/drawing/2014/main" xmlns="" id="{B6DAB19E-5DBA-4A30-A21B-E002A2946C74}"/>
            </a:ext>
          </a:extLst>
        </xdr:cNvPr>
        <xdr:cNvSpPr>
          <a:spLocks noChangeShapeType="1"/>
        </xdr:cNvSpPr>
      </xdr:nvSpPr>
      <xdr:spPr bwMode="auto">
        <a:xfrm>
          <a:off x="6915150" y="1828800"/>
          <a:ext cx="552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85725</xdr:rowOff>
    </xdr:from>
    <xdr:to>
      <xdr:col>16</xdr:col>
      <xdr:colOff>66675</xdr:colOff>
      <xdr:row>4</xdr:row>
      <xdr:rowOff>85725</xdr:rowOff>
    </xdr:to>
    <xdr:sp macro="" textlink="">
      <xdr:nvSpPr>
        <xdr:cNvPr id="2216" name="Line 30">
          <a:extLst>
            <a:ext uri="{FF2B5EF4-FFF2-40B4-BE49-F238E27FC236}">
              <a16:creationId xmlns:a16="http://schemas.microsoft.com/office/drawing/2014/main" xmlns="" id="{899F8655-70EC-4200-B6D9-CA0574C53DBC}"/>
            </a:ext>
          </a:extLst>
        </xdr:cNvPr>
        <xdr:cNvSpPr>
          <a:spLocks noChangeShapeType="1"/>
        </xdr:cNvSpPr>
      </xdr:nvSpPr>
      <xdr:spPr bwMode="auto">
        <a:xfrm flipH="1">
          <a:off x="6915150" y="1828800"/>
          <a:ext cx="533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361950</xdr:colOff>
      <xdr:row>4</xdr:row>
      <xdr:rowOff>114300</xdr:rowOff>
    </xdr:from>
    <xdr:to>
      <xdr:col>16</xdr:col>
      <xdr:colOff>180975</xdr:colOff>
      <xdr:row>4</xdr:row>
      <xdr:rowOff>114300</xdr:rowOff>
    </xdr:to>
    <xdr:sp macro="" textlink="">
      <xdr:nvSpPr>
        <xdr:cNvPr id="2217" name="Line 31">
          <a:extLst>
            <a:ext uri="{FF2B5EF4-FFF2-40B4-BE49-F238E27FC236}">
              <a16:creationId xmlns:a16="http://schemas.microsoft.com/office/drawing/2014/main" xmlns="" id="{D6B7E0CE-EF96-4906-9728-FA087076A1A9}"/>
            </a:ext>
          </a:extLst>
        </xdr:cNvPr>
        <xdr:cNvSpPr>
          <a:spLocks noChangeShapeType="1"/>
        </xdr:cNvSpPr>
      </xdr:nvSpPr>
      <xdr:spPr bwMode="auto">
        <a:xfrm flipH="1">
          <a:off x="6915150" y="1857375"/>
          <a:ext cx="647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53</xdr:row>
      <xdr:rowOff>171450</xdr:rowOff>
    </xdr:from>
    <xdr:to>
      <xdr:col>4</xdr:col>
      <xdr:colOff>114300</xdr:colOff>
      <xdr:row>54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C693D5C-EA56-47C4-BDA9-74553CA66D13}"/>
            </a:ext>
          </a:extLst>
        </xdr:cNvPr>
        <xdr:cNvSpPr txBox="1">
          <a:spLocks noChangeArrowheads="1"/>
        </xdr:cNvSpPr>
      </xdr:nvSpPr>
      <xdr:spPr bwMode="auto">
        <a:xfrm>
          <a:off x="247650" y="11839575"/>
          <a:ext cx="14954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1</xdr:colOff>
      <xdr:row>1</xdr:row>
      <xdr:rowOff>0</xdr:rowOff>
    </xdr:from>
    <xdr:to>
      <xdr:col>19</xdr:col>
      <xdr:colOff>1</xdr:colOff>
      <xdr:row>2</xdr:row>
      <xdr:rowOff>104396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51ED815-F7A2-4162-B31F-C337E4EFB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8439150" cy="137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C8" sqref="C8:N8"/>
    </sheetView>
  </sheetViews>
  <sheetFormatPr baseColWidth="10" defaultColWidth="12.33203125" defaultRowHeight="13" x14ac:dyDescent="0.15"/>
  <cols>
    <col min="1" max="2" width="1.6640625" style="24" customWidth="1"/>
    <col min="3" max="3" width="7" style="33" customWidth="1"/>
    <col min="4" max="4" width="16.5" style="24" customWidth="1"/>
    <col min="5" max="6" width="11.1640625" style="24" customWidth="1"/>
    <col min="7" max="7" width="1.6640625" style="24" customWidth="1"/>
    <col min="8" max="8" width="11.1640625" style="24" customWidth="1"/>
    <col min="9" max="9" width="8.33203125" style="24" customWidth="1"/>
    <col min="10" max="10" width="7.6640625" style="24" customWidth="1"/>
    <col min="11" max="11" width="1.5" style="24" customWidth="1"/>
    <col min="12" max="15" width="11.5" style="24" customWidth="1"/>
    <col min="16" max="16" width="1.6640625" style="24" customWidth="1"/>
    <col min="17" max="17" width="7" style="24" customWidth="1"/>
    <col min="18" max="18" width="191.33203125" style="93" customWidth="1"/>
    <col min="19" max="16384" width="12.33203125" style="24"/>
  </cols>
  <sheetData>
    <row r="1" spans="1:18" ht="7.75" customHeight="1" x14ac:dyDescent="0.15">
      <c r="A1" s="23"/>
      <c r="B1" s="23"/>
      <c r="C1" s="30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13.75" customHeight="1" x14ac:dyDescent="0.15">
      <c r="A2" s="23"/>
      <c r="B2" s="25"/>
      <c r="C2" s="31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ht="33.75" customHeight="1" x14ac:dyDescent="0.15">
      <c r="A3" s="23"/>
      <c r="B3" s="25"/>
      <c r="C3" s="31"/>
      <c r="D3" s="26"/>
      <c r="E3" s="26"/>
      <c r="F3" s="26"/>
      <c r="G3" s="26"/>
      <c r="H3" s="26"/>
      <c r="I3" s="26"/>
      <c r="J3" s="26"/>
      <c r="K3" s="26"/>
      <c r="L3" s="26"/>
      <c r="M3" s="26"/>
      <c r="N3" s="65"/>
      <c r="O3" s="25"/>
      <c r="P3" s="25"/>
      <c r="Q3" s="25"/>
    </row>
    <row r="4" spans="1:18" ht="27" customHeight="1" x14ac:dyDescent="0.15">
      <c r="A4" s="23"/>
      <c r="B4" s="25"/>
      <c r="C4" s="31"/>
      <c r="D4" s="26"/>
      <c r="E4" s="26"/>
      <c r="F4" s="26"/>
      <c r="G4" s="26"/>
      <c r="H4" s="26"/>
      <c r="I4" s="26"/>
      <c r="J4" s="26"/>
      <c r="K4" s="26"/>
      <c r="L4" s="26"/>
      <c r="M4" s="26"/>
      <c r="N4" s="65"/>
      <c r="O4" s="25"/>
      <c r="P4" s="25"/>
      <c r="Q4" s="25"/>
    </row>
    <row r="5" spans="1:18" ht="18.25" customHeight="1" x14ac:dyDescent="0.15">
      <c r="A5" s="23"/>
      <c r="B5" s="25"/>
      <c r="C5" s="32"/>
      <c r="D5" s="46"/>
      <c r="E5" s="46"/>
      <c r="F5" s="46"/>
      <c r="G5" s="46"/>
      <c r="H5" s="46"/>
      <c r="I5" s="46"/>
      <c r="J5" s="46"/>
      <c r="K5" s="46"/>
      <c r="L5" s="46"/>
      <c r="M5" s="46"/>
      <c r="N5" s="65"/>
      <c r="O5" s="25"/>
      <c r="P5" s="25"/>
      <c r="Q5" s="25"/>
    </row>
    <row r="6" spans="1:18" ht="13.75" customHeight="1" x14ac:dyDescent="0.15">
      <c r="A6" s="23"/>
      <c r="B6" s="25"/>
      <c r="C6" s="32"/>
      <c r="D6" s="27"/>
      <c r="E6" s="27"/>
      <c r="F6" s="27"/>
      <c r="G6" s="27"/>
      <c r="H6" s="27"/>
      <c r="I6" s="27"/>
      <c r="J6" s="27"/>
      <c r="K6" s="27"/>
      <c r="L6" s="27"/>
      <c r="M6" s="27"/>
      <c r="N6" s="65"/>
      <c r="O6" s="25"/>
      <c r="P6" s="25"/>
      <c r="Q6" s="25"/>
    </row>
    <row r="7" spans="1:18" s="37" customFormat="1" ht="42.75" customHeight="1" x14ac:dyDescent="0.2">
      <c r="A7" s="23"/>
      <c r="B7" s="25"/>
      <c r="C7" s="66" t="s">
        <v>19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65"/>
      <c r="O7" s="25"/>
      <c r="P7" s="25"/>
      <c r="Q7" s="25"/>
      <c r="R7" s="23"/>
    </row>
    <row r="8" spans="1:18" s="37" customFormat="1" ht="36.75" customHeight="1" x14ac:dyDescent="0.15">
      <c r="A8" s="23"/>
      <c r="B8" s="25"/>
      <c r="C8" s="97" t="s">
        <v>28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25"/>
      <c r="P8" s="25"/>
      <c r="Q8" s="25"/>
      <c r="R8" s="23"/>
    </row>
    <row r="9" spans="1:18" s="37" customFormat="1" ht="45" customHeight="1" x14ac:dyDescent="0.2">
      <c r="A9" s="23"/>
      <c r="B9" s="25"/>
      <c r="C9" s="66" t="s">
        <v>21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25"/>
      <c r="O9" s="25"/>
      <c r="P9" s="25"/>
      <c r="Q9" s="25"/>
      <c r="R9" s="23"/>
    </row>
    <row r="10" spans="1:18" s="37" customFormat="1" ht="18" customHeight="1" x14ac:dyDescent="0.2">
      <c r="A10" s="23"/>
      <c r="B10" s="25"/>
      <c r="C10" s="62" t="s">
        <v>26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25"/>
      <c r="O10" s="25"/>
      <c r="P10" s="25"/>
      <c r="Q10" s="25"/>
      <c r="R10" s="23"/>
    </row>
    <row r="11" spans="1:18" s="37" customFormat="1" ht="18" customHeight="1" x14ac:dyDescent="0.2">
      <c r="A11" s="23"/>
      <c r="B11" s="25"/>
      <c r="C11" s="62" t="s">
        <v>27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25"/>
      <c r="O11" s="25"/>
      <c r="P11" s="25"/>
      <c r="Q11" s="25"/>
      <c r="R11" s="23"/>
    </row>
    <row r="12" spans="1:18" s="37" customFormat="1" ht="9" customHeight="1" x14ac:dyDescent="0.2">
      <c r="A12" s="23"/>
      <c r="B12" s="25"/>
      <c r="C12" s="6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5"/>
      <c r="O12" s="25"/>
      <c r="P12" s="25"/>
      <c r="Q12" s="25"/>
      <c r="R12" s="23"/>
    </row>
    <row r="13" spans="1:18" s="37" customFormat="1" x14ac:dyDescent="0.15">
      <c r="A13" s="23"/>
      <c r="B13" s="25"/>
      <c r="C13" s="3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25"/>
      <c r="O13" s="25"/>
      <c r="P13" s="25"/>
      <c r="Q13" s="25"/>
      <c r="R13" s="23"/>
    </row>
    <row r="14" spans="1:18" s="37" customFormat="1" ht="46" customHeight="1" x14ac:dyDescent="0.15">
      <c r="A14" s="23"/>
      <c r="B14" s="25"/>
      <c r="C14" s="31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25"/>
      <c r="O14" s="25"/>
      <c r="P14" s="25"/>
      <c r="Q14" s="25"/>
      <c r="R14" s="23"/>
    </row>
    <row r="15" spans="1:18" s="34" customFormat="1" x14ac:dyDescent="0.15">
      <c r="A15" s="23"/>
      <c r="B15" s="25"/>
      <c r="C15" s="31"/>
      <c r="D15" s="64" t="s">
        <v>14</v>
      </c>
      <c r="E15" s="67"/>
      <c r="F15" s="68"/>
      <c r="G15" s="69"/>
      <c r="H15" s="38"/>
      <c r="I15" s="38"/>
      <c r="J15" s="38"/>
      <c r="K15" s="38"/>
      <c r="L15" s="38"/>
      <c r="M15" s="38"/>
      <c r="N15" s="25"/>
      <c r="O15" s="25"/>
      <c r="P15" s="25"/>
      <c r="Q15" s="25"/>
      <c r="R15" s="23"/>
    </row>
    <row r="16" spans="1:18" s="34" customFormat="1" ht="24.25" customHeight="1" x14ac:dyDescent="0.15">
      <c r="A16" s="23"/>
      <c r="B16" s="25"/>
      <c r="C16" s="31"/>
      <c r="D16" s="24"/>
      <c r="E16" s="70" t="s">
        <v>15</v>
      </c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3"/>
    </row>
    <row r="17" spans="1:18" s="34" customFormat="1" ht="18" x14ac:dyDescent="0.25">
      <c r="A17" s="23"/>
      <c r="B17" s="25"/>
      <c r="C17" s="31"/>
      <c r="D17" s="27"/>
      <c r="E17" s="71" t="s">
        <v>12</v>
      </c>
      <c r="F17" s="71" t="s">
        <v>13</v>
      </c>
      <c r="G17" s="27"/>
      <c r="H17" s="27"/>
      <c r="I17" s="27"/>
      <c r="J17" s="25"/>
      <c r="K17" s="25"/>
      <c r="L17" s="25"/>
      <c r="M17" s="25"/>
      <c r="N17" s="25"/>
      <c r="O17" s="25"/>
      <c r="P17" s="25"/>
      <c r="Q17" s="25"/>
      <c r="R17" s="23"/>
    </row>
    <row r="18" spans="1:18" s="37" customFormat="1" x14ac:dyDescent="0.15">
      <c r="A18" s="23"/>
      <c r="B18" s="25"/>
      <c r="C18" s="31"/>
      <c r="D18" s="27">
        <v>1</v>
      </c>
      <c r="E18" s="72"/>
      <c r="F18" s="72"/>
      <c r="G18" s="27"/>
      <c r="H18" s="27"/>
      <c r="I18" s="27"/>
      <c r="J18" s="25"/>
      <c r="K18" s="25"/>
      <c r="L18" s="25"/>
      <c r="M18" s="25"/>
      <c r="N18" s="25"/>
      <c r="O18" s="25"/>
      <c r="P18" s="25"/>
      <c r="Q18" s="25"/>
      <c r="R18" s="23"/>
    </row>
    <row r="19" spans="1:18" s="37" customFormat="1" x14ac:dyDescent="0.15">
      <c r="A19" s="23"/>
      <c r="B19" s="25"/>
      <c r="C19" s="31"/>
      <c r="D19" s="27">
        <v>2</v>
      </c>
      <c r="E19" s="72"/>
      <c r="F19" s="72"/>
      <c r="G19" s="27"/>
      <c r="H19" s="27"/>
      <c r="I19" s="27"/>
      <c r="J19" s="25"/>
      <c r="K19" s="25"/>
      <c r="L19" s="25"/>
      <c r="M19" s="25"/>
      <c r="N19" s="25"/>
      <c r="O19" s="25"/>
      <c r="P19" s="25"/>
      <c r="Q19" s="25"/>
      <c r="R19" s="23"/>
    </row>
    <row r="20" spans="1:18" s="37" customFormat="1" x14ac:dyDescent="0.15">
      <c r="A20" s="23"/>
      <c r="B20" s="25"/>
      <c r="C20" s="31"/>
      <c r="D20" s="25"/>
      <c r="E20" s="25"/>
      <c r="F20" s="25"/>
      <c r="G20" s="25"/>
      <c r="H20" s="25"/>
      <c r="I20" s="25"/>
      <c r="J20" s="27"/>
      <c r="K20" s="27"/>
      <c r="L20" s="27"/>
      <c r="M20" s="27"/>
      <c r="N20" s="25"/>
      <c r="O20" s="25"/>
      <c r="P20" s="25"/>
      <c r="Q20" s="25"/>
      <c r="R20" s="23"/>
    </row>
    <row r="21" spans="1:18" s="37" customFormat="1" x14ac:dyDescent="0.15">
      <c r="A21" s="23"/>
      <c r="B21" s="25"/>
      <c r="C21" s="31"/>
      <c r="D21" s="25"/>
      <c r="E21" s="70" t="s">
        <v>16</v>
      </c>
      <c r="F21" s="25"/>
      <c r="G21" s="25"/>
      <c r="H21" s="25"/>
      <c r="I21" s="25"/>
      <c r="J21" s="25"/>
      <c r="K21" s="25"/>
      <c r="L21" s="70" t="s">
        <v>1</v>
      </c>
      <c r="M21" s="73"/>
      <c r="N21" s="25"/>
      <c r="O21" s="25"/>
      <c r="P21" s="25"/>
      <c r="Q21" s="25"/>
      <c r="R21" s="23"/>
    </row>
    <row r="22" spans="1:18" s="37" customFormat="1" ht="39" x14ac:dyDescent="0.15">
      <c r="A22" s="23"/>
      <c r="B22" s="25"/>
      <c r="C22" s="31"/>
      <c r="D22" s="28" t="s">
        <v>0</v>
      </c>
      <c r="E22" s="74" t="s">
        <v>12</v>
      </c>
      <c r="F22" s="74" t="s">
        <v>13</v>
      </c>
      <c r="G22" s="91"/>
      <c r="H22" s="29" t="s">
        <v>17</v>
      </c>
      <c r="I22" s="29" t="s">
        <v>18</v>
      </c>
      <c r="J22" s="25"/>
      <c r="K22" s="75"/>
      <c r="L22" s="29" t="s">
        <v>31</v>
      </c>
      <c r="M22" s="29" t="s">
        <v>32</v>
      </c>
      <c r="N22" s="29" t="s">
        <v>2</v>
      </c>
      <c r="O22" s="29" t="s">
        <v>33</v>
      </c>
      <c r="P22" s="25"/>
      <c r="Q22" s="25"/>
      <c r="R22" s="23"/>
    </row>
    <row r="23" spans="1:18" s="37" customFormat="1" x14ac:dyDescent="0.15">
      <c r="A23" s="23"/>
      <c r="B23" s="25"/>
      <c r="C23" s="31"/>
      <c r="D23" s="76"/>
      <c r="E23" s="72"/>
      <c r="F23" s="72"/>
      <c r="G23" s="92"/>
      <c r="H23" s="77">
        <v>0.1</v>
      </c>
      <c r="I23" s="76">
        <v>1</v>
      </c>
      <c r="J23" s="25"/>
      <c r="K23" s="25"/>
      <c r="L23" s="50" t="s">
        <v>20</v>
      </c>
      <c r="M23" s="78"/>
      <c r="N23" s="79"/>
      <c r="O23" s="78" t="s">
        <v>20</v>
      </c>
      <c r="P23" s="25"/>
      <c r="Q23" s="25"/>
      <c r="R23" s="23"/>
    </row>
    <row r="24" spans="1:18" s="37" customFormat="1" x14ac:dyDescent="0.15">
      <c r="A24" s="23"/>
      <c r="B24" s="25"/>
      <c r="C24" s="31"/>
      <c r="D24" s="76"/>
      <c r="E24" s="72"/>
      <c r="F24" s="72"/>
      <c r="G24" s="92"/>
      <c r="H24" s="77">
        <v>0.1</v>
      </c>
      <c r="I24" s="76">
        <v>1</v>
      </c>
      <c r="J24" s="25"/>
      <c r="K24" s="25"/>
      <c r="L24" s="50" t="s">
        <v>20</v>
      </c>
      <c r="M24" s="78"/>
      <c r="N24" s="79"/>
      <c r="O24" s="78" t="s">
        <v>20</v>
      </c>
      <c r="P24" s="25"/>
      <c r="Q24" s="25"/>
      <c r="R24" s="23"/>
    </row>
    <row r="25" spans="1:18" s="37" customFormat="1" x14ac:dyDescent="0.15">
      <c r="A25" s="23"/>
      <c r="B25" s="25"/>
      <c r="C25" s="31"/>
      <c r="D25" s="76"/>
      <c r="E25" s="72"/>
      <c r="F25" s="72"/>
      <c r="G25" s="92"/>
      <c r="H25" s="77">
        <v>0.1</v>
      </c>
      <c r="I25" s="76">
        <v>1</v>
      </c>
      <c r="J25" s="25"/>
      <c r="K25" s="25"/>
      <c r="L25" s="50" t="s">
        <v>20</v>
      </c>
      <c r="M25" s="78"/>
      <c r="N25" s="79"/>
      <c r="O25" s="78" t="s">
        <v>20</v>
      </c>
      <c r="P25" s="25"/>
      <c r="Q25" s="25"/>
      <c r="R25" s="23"/>
    </row>
    <row r="26" spans="1:18" s="37" customFormat="1" x14ac:dyDescent="0.15">
      <c r="A26" s="23"/>
      <c r="B26" s="25"/>
      <c r="C26" s="31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25"/>
      <c r="O26" s="25"/>
      <c r="P26" s="25"/>
      <c r="Q26" s="25"/>
      <c r="R26" s="23"/>
    </row>
    <row r="27" spans="1:18" s="37" customFormat="1" x14ac:dyDescent="0.15">
      <c r="A27" s="23"/>
      <c r="B27" s="25"/>
      <c r="C27" s="31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25"/>
      <c r="O27" s="25"/>
      <c r="P27" s="25"/>
      <c r="Q27" s="25"/>
      <c r="R27" s="23"/>
    </row>
    <row r="28" spans="1:18" s="37" customFormat="1" x14ac:dyDescent="0.15">
      <c r="A28" s="23"/>
      <c r="B28" s="25"/>
      <c r="C28" s="31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25"/>
      <c r="O28" s="25"/>
      <c r="P28" s="25"/>
      <c r="Q28" s="25"/>
      <c r="R28" s="23"/>
    </row>
    <row r="29" spans="1:18" s="37" customFormat="1" x14ac:dyDescent="0.15">
      <c r="A29" s="23"/>
      <c r="B29" s="25"/>
      <c r="C29" s="31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25"/>
      <c r="O29" s="25"/>
      <c r="P29" s="25"/>
      <c r="Q29" s="25"/>
      <c r="R29" s="23"/>
    </row>
    <row r="30" spans="1:18" s="37" customFormat="1" x14ac:dyDescent="0.15">
      <c r="A30" s="23"/>
      <c r="B30" s="25"/>
      <c r="C30" s="31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25"/>
      <c r="O30" s="25"/>
      <c r="P30" s="25"/>
      <c r="Q30" s="25"/>
      <c r="R30" s="23"/>
    </row>
    <row r="31" spans="1:18" s="37" customFormat="1" x14ac:dyDescent="0.15">
      <c r="A31" s="23"/>
      <c r="B31" s="25"/>
      <c r="C31" s="31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5"/>
      <c r="O31" s="25"/>
      <c r="P31" s="25"/>
      <c r="Q31" s="25"/>
      <c r="R31" s="23"/>
    </row>
    <row r="32" spans="1:18" s="37" customFormat="1" x14ac:dyDescent="0.15">
      <c r="A32" s="23"/>
      <c r="B32" s="25"/>
      <c r="C32" s="31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25"/>
      <c r="O32" s="25"/>
      <c r="P32" s="25"/>
      <c r="Q32" s="25"/>
      <c r="R32" s="23"/>
    </row>
    <row r="33" spans="1:18" s="37" customFormat="1" x14ac:dyDescent="0.15">
      <c r="A33" s="23"/>
      <c r="B33" s="25"/>
      <c r="C33" s="31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25"/>
      <c r="O33" s="25"/>
      <c r="P33" s="25"/>
      <c r="Q33" s="25"/>
      <c r="R33" s="23"/>
    </row>
    <row r="34" spans="1:18" s="37" customFormat="1" x14ac:dyDescent="0.15">
      <c r="A34" s="23"/>
      <c r="B34" s="25"/>
      <c r="C34" s="31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/>
      <c r="Q34" s="25"/>
      <c r="R34" s="23"/>
    </row>
    <row r="35" spans="1:18" s="37" customFormat="1" x14ac:dyDescent="0.15">
      <c r="A35" s="23"/>
      <c r="B35" s="25"/>
      <c r="C35" s="31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25"/>
      <c r="O35" s="25"/>
      <c r="P35" s="25"/>
      <c r="Q35" s="25"/>
      <c r="R35" s="23"/>
    </row>
    <row r="36" spans="1:18" s="37" customFormat="1" x14ac:dyDescent="0.15">
      <c r="A36" s="23"/>
      <c r="B36" s="25"/>
      <c r="C36" s="31"/>
      <c r="D36" s="39"/>
      <c r="E36" s="39"/>
      <c r="F36" s="39"/>
      <c r="G36" s="39"/>
      <c r="H36" s="39" t="s">
        <v>22</v>
      </c>
      <c r="I36" s="39"/>
      <c r="J36" s="39"/>
      <c r="K36" s="39"/>
      <c r="L36" s="39"/>
      <c r="M36" s="39"/>
      <c r="N36" s="25"/>
      <c r="O36" s="25"/>
      <c r="P36" s="25"/>
      <c r="Q36" s="25"/>
      <c r="R36" s="23"/>
    </row>
    <row r="37" spans="1:18" s="37" customFormat="1" x14ac:dyDescent="0.15">
      <c r="A37" s="23"/>
      <c r="B37" s="25"/>
      <c r="C37" s="31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25"/>
      <c r="O37" s="25"/>
      <c r="P37" s="25"/>
      <c r="Q37" s="25"/>
      <c r="R37" s="23"/>
    </row>
    <row r="38" spans="1:18" s="37" customFormat="1" x14ac:dyDescent="0.15">
      <c r="A38" s="23"/>
      <c r="B38" s="25"/>
      <c r="C38" s="31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25"/>
      <c r="O38" s="25"/>
      <c r="P38" s="25"/>
      <c r="Q38" s="25"/>
      <c r="R38" s="23"/>
    </row>
    <row r="39" spans="1:18" s="37" customFormat="1" ht="28.75" customHeight="1" x14ac:dyDescent="0.15">
      <c r="A39" s="23"/>
      <c r="B39" s="25"/>
      <c r="C39" s="31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25"/>
      <c r="O39" s="25"/>
      <c r="P39" s="25"/>
      <c r="Q39" s="25"/>
      <c r="R39" s="23"/>
    </row>
    <row r="40" spans="1:18" s="37" customFormat="1" ht="16.75" customHeight="1" x14ac:dyDescent="0.2">
      <c r="A40" s="23"/>
      <c r="B40" s="25"/>
      <c r="C40" s="80" t="s">
        <v>6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25"/>
      <c r="P40" s="25"/>
      <c r="Q40" s="25"/>
      <c r="R40" s="23"/>
    </row>
    <row r="41" spans="1:18" s="42" customFormat="1" ht="25" customHeight="1" x14ac:dyDescent="0.2">
      <c r="A41" s="41"/>
      <c r="B41" s="44"/>
      <c r="C41" s="81" t="s">
        <v>7</v>
      </c>
      <c r="D41" s="59"/>
      <c r="E41" s="59"/>
      <c r="F41" s="59"/>
      <c r="G41" s="59"/>
      <c r="I41" s="59"/>
      <c r="J41" s="59"/>
      <c r="K41" s="59"/>
      <c r="L41" s="59"/>
      <c r="M41" s="59"/>
      <c r="N41" s="58"/>
      <c r="O41" s="44"/>
      <c r="P41" s="44"/>
      <c r="Q41" s="44"/>
      <c r="R41" s="41"/>
    </row>
    <row r="42" spans="1:18" s="43" customFormat="1" ht="24.75" customHeight="1" x14ac:dyDescent="0.2">
      <c r="A42" s="41"/>
      <c r="B42" s="44"/>
      <c r="C42" s="99" t="s">
        <v>8</v>
      </c>
      <c r="D42" s="100"/>
      <c r="E42" s="101"/>
      <c r="F42" s="101"/>
      <c r="G42" s="83"/>
      <c r="H42" s="59"/>
      <c r="I42" s="83"/>
      <c r="J42" s="83"/>
      <c r="K42" s="83"/>
      <c r="L42" s="83"/>
      <c r="M42" s="83"/>
      <c r="N42" s="59"/>
      <c r="O42" s="45"/>
      <c r="P42" s="44"/>
      <c r="Q42" s="44"/>
      <c r="R42" s="94"/>
    </row>
    <row r="43" spans="1:18" s="43" customFormat="1" ht="36" customHeight="1" x14ac:dyDescent="0.15">
      <c r="A43" s="41"/>
      <c r="B43" s="44"/>
      <c r="C43" s="100"/>
      <c r="D43" s="100"/>
      <c r="E43" s="101"/>
      <c r="F43" s="101"/>
      <c r="G43" s="83"/>
      <c r="H43" s="84"/>
      <c r="I43" s="83"/>
      <c r="J43" s="84" t="s">
        <v>9</v>
      </c>
      <c r="K43" s="83"/>
      <c r="L43" s="83"/>
      <c r="M43" s="83"/>
      <c r="N43" s="84"/>
      <c r="O43" s="45"/>
      <c r="P43" s="44"/>
      <c r="Q43" s="44"/>
      <c r="R43" s="94"/>
    </row>
    <row r="44" spans="1:18" s="43" customFormat="1" ht="31" customHeight="1" x14ac:dyDescent="0.2">
      <c r="A44" s="41"/>
      <c r="B44" s="44"/>
      <c r="C44" s="60" t="s">
        <v>3</v>
      </c>
      <c r="D44" s="60"/>
      <c r="E44" s="60"/>
      <c r="F44" s="60"/>
      <c r="G44" s="60"/>
      <c r="H44" s="85"/>
      <c r="I44" s="60"/>
      <c r="J44" s="85"/>
      <c r="K44" s="60"/>
      <c r="L44" s="60"/>
      <c r="M44" s="60"/>
      <c r="N44" s="85"/>
      <c r="O44" s="45"/>
      <c r="P44" s="44"/>
      <c r="Q44" s="44"/>
      <c r="R44" s="94"/>
    </row>
    <row r="45" spans="1:18" s="43" customFormat="1" ht="16.75" customHeight="1" x14ac:dyDescent="0.2">
      <c r="A45" s="41"/>
      <c r="B45" s="44"/>
      <c r="C45" s="61" t="s">
        <v>10</v>
      </c>
      <c r="D45" s="60"/>
      <c r="E45" s="60"/>
      <c r="F45" s="60"/>
      <c r="G45" s="60"/>
      <c r="H45" s="84"/>
      <c r="I45" s="60"/>
      <c r="J45" s="84" t="s">
        <v>29</v>
      </c>
      <c r="K45" s="60"/>
      <c r="L45" s="60"/>
      <c r="M45" s="60"/>
      <c r="N45" s="84"/>
      <c r="O45" s="45"/>
      <c r="P45" s="44"/>
      <c r="Q45" s="44"/>
      <c r="R45" s="94"/>
    </row>
    <row r="46" spans="1:18" s="43" customFormat="1" ht="16.75" customHeight="1" x14ac:dyDescent="0.2">
      <c r="A46" s="41"/>
      <c r="B46" s="44"/>
      <c r="C46" s="86" t="s">
        <v>11</v>
      </c>
      <c r="D46" s="60"/>
      <c r="E46" s="60"/>
      <c r="F46" s="60"/>
      <c r="G46" s="60"/>
      <c r="H46" s="84"/>
      <c r="I46" s="60"/>
      <c r="J46" s="84" t="s">
        <v>30</v>
      </c>
      <c r="K46" s="60"/>
      <c r="L46" s="60"/>
      <c r="M46" s="60"/>
      <c r="N46" s="84"/>
      <c r="O46" s="45"/>
      <c r="P46" s="44"/>
      <c r="Q46" s="44"/>
      <c r="R46" s="94"/>
    </row>
    <row r="47" spans="1:18" ht="16.75" customHeight="1" x14ac:dyDescent="0.2">
      <c r="A47" s="41"/>
      <c r="B47" s="44"/>
      <c r="C47" s="86" t="s">
        <v>4</v>
      </c>
      <c r="D47" s="62"/>
      <c r="E47" s="62"/>
      <c r="F47" s="62"/>
      <c r="G47" s="62"/>
      <c r="H47" s="84"/>
      <c r="I47" s="62"/>
      <c r="J47" s="84" t="s">
        <v>5</v>
      </c>
      <c r="K47" s="62"/>
      <c r="L47" s="62"/>
      <c r="M47" s="62"/>
      <c r="N47" s="84"/>
      <c r="O47" s="45"/>
      <c r="P47" s="44"/>
      <c r="Q47" s="44"/>
    </row>
    <row r="48" spans="1:18" ht="16.75" customHeight="1" x14ac:dyDescent="0.2">
      <c r="A48" s="41"/>
      <c r="B48" s="44"/>
      <c r="C48" s="86"/>
      <c r="D48" s="62"/>
      <c r="E48" s="62"/>
      <c r="F48" s="62"/>
      <c r="G48" s="62"/>
      <c r="I48" s="62"/>
      <c r="J48" s="62"/>
      <c r="K48" s="62"/>
      <c r="L48" s="62"/>
      <c r="M48" s="62"/>
      <c r="O48" s="96" t="s">
        <v>34</v>
      </c>
      <c r="P48" s="44"/>
      <c r="Q48" s="44"/>
    </row>
    <row r="49" spans="1:18" ht="16.75" customHeight="1" x14ac:dyDescent="0.2">
      <c r="A49" s="41"/>
      <c r="B49" s="44"/>
      <c r="C49" s="86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87"/>
      <c r="O49" s="45"/>
      <c r="P49" s="44"/>
      <c r="Q49" s="44"/>
    </row>
    <row r="50" spans="1:18" s="42" customFormat="1" ht="9.25" customHeight="1" x14ac:dyDescent="0.2">
      <c r="A50" s="41"/>
      <c r="B50" s="44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82"/>
      <c r="O50" s="44"/>
      <c r="P50" s="44"/>
      <c r="Q50" s="44"/>
      <c r="R50" s="41"/>
    </row>
    <row r="51" spans="1:18" s="42" customFormat="1" ht="400" customHeight="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</sheetData>
  <sheetProtection algorithmName="SHA-512" hashValue="ZfJ15BwZbIxHsWUUFjEOnRKjKYL2znrMdX0CbujEyoQxRoiOaqaPgxsh2Ed3sysUrUTXZ4rAmlJlFfcVJglitg==" saltValue="t6Vt7CpputHpTwP/zbwiWw==" spinCount="100000" sheet="1" objects="1" scenarios="1"/>
  <mergeCells count="2">
    <mergeCell ref="C8:N8"/>
    <mergeCell ref="C42:F43"/>
  </mergeCells>
  <phoneticPr fontId="0" type="noConversion"/>
  <dataValidations count="3">
    <dataValidation allowBlank="1" sqref="C51:M65536 P1:IV1048576 C44 N44 N50:N65536 C46:C49 H44 D44:G49 J44 H49 N5:N7 N1:N2 A1:B1048576 D1:M7 C1:C40 E9:G14 D9:D15 H9:M15 N9:N20 G23:G25 O1:O20 D26:G41 I26:N41 H26:H40 I44:I49 K44:M49 J48:J49 O26:O65536"/>
    <dataValidation type="decimal" errorStyle="warning" allowBlank="1" showErrorMessage="1" error="Please enter numeric values only." sqref="H18:H19">
      <formula1>0</formula1>
      <formula2>100</formula2>
    </dataValidation>
    <dataValidation type="decimal" allowBlank="1" showErrorMessage="1" error="Enter numeric values only" sqref="N23:N25 E18:F19 E15:G15 E23:F25 H23:I25 K23:K25">
      <formula1>0</formula1>
      <formula2>10000</formula2>
    </dataValidation>
  </dataValidations>
  <hyperlinks>
    <hyperlink ref="J47" r:id="rId1" display="mailto:info@megazyme.com"/>
    <hyperlink ref="J43" r:id="rId2" display="http://www.megazyme.com/"/>
    <hyperlink ref="J46" r:id="rId3"/>
    <hyperlink ref="J45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5" min="1" max="15" man="1"/>
    <brk id="49" min="1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57"/>
  <sheetViews>
    <sheetView workbookViewId="0">
      <selection activeCell="T11" sqref="T11"/>
    </sheetView>
  </sheetViews>
  <sheetFormatPr baseColWidth="10" defaultColWidth="12.33203125" defaultRowHeight="13" x14ac:dyDescent="0.15"/>
  <cols>
    <col min="1" max="2" width="1.6640625" style="2" customWidth="1"/>
    <col min="3" max="3" width="4.6640625" style="2" customWidth="1"/>
    <col min="4" max="4" width="16.33203125" style="2" customWidth="1"/>
    <col min="5" max="8" width="11.5" style="2" customWidth="1"/>
    <col min="9" max="9" width="1.6640625" style="2" customWidth="1"/>
    <col min="10" max="10" width="10.5" style="2" hidden="1" customWidth="1"/>
    <col min="11" max="11" width="12.33203125" style="2" customWidth="1"/>
    <col min="12" max="12" width="10.5" style="2" hidden="1" customWidth="1"/>
    <col min="13" max="13" width="12.5" style="2" customWidth="1"/>
    <col min="14" max="14" width="1.6640625" style="2" customWidth="1"/>
    <col min="15" max="15" width="12.5" style="2" customWidth="1"/>
    <col min="16" max="16" width="11.6640625" style="2" hidden="1" customWidth="1"/>
    <col min="17" max="17" width="12.6640625" style="2" customWidth="1"/>
    <col min="18" max="19" width="2.5" style="2" customWidth="1"/>
    <col min="20" max="20" width="139.6640625" style="2" customWidth="1"/>
    <col min="21" max="16384" width="12.33203125" style="2"/>
  </cols>
  <sheetData>
    <row r="1" spans="1:20" ht="7.75" customHeight="1" x14ac:dyDescent="0.15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00" customHeight="1" x14ac:dyDescent="0.15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"/>
    </row>
    <row r="3" spans="1:20" ht="15" customHeight="1" x14ac:dyDescent="0.15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8"/>
    </row>
    <row r="4" spans="1:20" x14ac:dyDescent="0.15">
      <c r="A4" s="9"/>
      <c r="B4" s="5"/>
      <c r="C4" s="6"/>
      <c r="D4" s="6" t="s">
        <v>14</v>
      </c>
      <c r="E4" s="102"/>
      <c r="F4" s="103"/>
      <c r="G4" s="104"/>
      <c r="H4" s="5"/>
      <c r="I4" s="5"/>
      <c r="J4" s="5"/>
      <c r="K4" s="20"/>
      <c r="L4" s="20"/>
      <c r="M4" s="20"/>
      <c r="N4" s="5"/>
      <c r="O4" s="20"/>
      <c r="P4" s="5"/>
      <c r="Q4" s="5"/>
      <c r="R4" s="5"/>
      <c r="S4" s="5"/>
      <c r="T4" s="8"/>
    </row>
    <row r="5" spans="1:20" ht="15.25" customHeight="1" x14ac:dyDescent="0.15">
      <c r="A5" s="9"/>
      <c r="B5" s="5"/>
      <c r="C5" s="5"/>
      <c r="D5" s="5"/>
      <c r="E5" s="5"/>
      <c r="F5" s="5"/>
      <c r="G5" s="5"/>
      <c r="H5" s="5"/>
      <c r="J5" s="35"/>
      <c r="K5" s="5"/>
      <c r="L5" s="5"/>
      <c r="M5" s="5"/>
      <c r="N5" s="5"/>
      <c r="O5" s="5"/>
      <c r="P5" s="5"/>
      <c r="Q5" s="11"/>
      <c r="R5" s="5"/>
      <c r="S5" s="5"/>
      <c r="T5" s="8"/>
    </row>
    <row r="6" spans="1:20" x14ac:dyDescent="0.15">
      <c r="A6" s="9"/>
      <c r="B6" s="5"/>
      <c r="C6" s="5"/>
      <c r="E6" s="6" t="s">
        <v>15</v>
      </c>
      <c r="G6" s="5"/>
      <c r="H6" s="5"/>
      <c r="I6" s="5"/>
      <c r="J6" s="35"/>
      <c r="K6" s="5"/>
      <c r="L6" s="5"/>
      <c r="M6" s="5"/>
      <c r="N6" s="5"/>
      <c r="O6" s="5"/>
      <c r="P6" s="5"/>
      <c r="Q6" s="11"/>
      <c r="R6" s="5"/>
      <c r="S6" s="5"/>
      <c r="T6" s="8"/>
    </row>
    <row r="7" spans="1:20" ht="18" x14ac:dyDescent="0.25">
      <c r="A7" s="9"/>
      <c r="B7" s="5"/>
      <c r="C7" s="4"/>
      <c r="D7" s="4"/>
      <c r="E7" s="54" t="s">
        <v>12</v>
      </c>
      <c r="F7" s="54" t="s">
        <v>13</v>
      </c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8"/>
    </row>
    <row r="8" spans="1:20" x14ac:dyDescent="0.15">
      <c r="A8" s="9"/>
      <c r="B8" s="5"/>
      <c r="C8" s="4"/>
      <c r="D8" s="4">
        <v>1</v>
      </c>
      <c r="E8" s="95"/>
      <c r="F8" s="95"/>
      <c r="G8" s="4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/>
    </row>
    <row r="9" spans="1:20" x14ac:dyDescent="0.15">
      <c r="A9" s="9"/>
      <c r="B9" s="5"/>
      <c r="C9" s="4"/>
      <c r="D9" s="4">
        <v>2</v>
      </c>
      <c r="E9" s="95"/>
      <c r="F9" s="95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/>
    </row>
    <row r="10" spans="1:20" x14ac:dyDescent="0.15">
      <c r="A10" s="9"/>
      <c r="B10" s="5"/>
      <c r="C10" s="4"/>
      <c r="D10" s="4"/>
      <c r="E10" s="88">
        <f>IF(COUNT(E8:E9)=0,0,(IF(A1_blank_1=0,0.0000001,A1_blank_1)+IF(A1_blank_2=0,0.0000001,A1_blank_2))/COUNT(E8:E9))</f>
        <v>0</v>
      </c>
      <c r="F10" s="18">
        <f>IF(COUNT(F8:F9)=0,0,(IF(A2_blank_1=0,0.0000001,A2_blank_1)+IF(A2_blank_2=0,0.0000001,A2_blank_2))/COUNT(F8:F9))</f>
        <v>0</v>
      </c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8"/>
    </row>
    <row r="11" spans="1:20" s="3" customFormat="1" x14ac:dyDescent="0.15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/>
    </row>
    <row r="12" spans="1:20" s="3" customFormat="1" x14ac:dyDescent="0.15">
      <c r="A12" s="9"/>
      <c r="B12" s="5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7"/>
      <c r="N12" s="5"/>
      <c r="O12" s="5"/>
      <c r="P12" s="5"/>
      <c r="Q12" s="5"/>
      <c r="R12" s="5"/>
      <c r="S12" s="5"/>
      <c r="T12" s="8"/>
    </row>
    <row r="13" spans="1:20" s="17" customFormat="1" ht="57" customHeight="1" x14ac:dyDescent="0.15">
      <c r="A13" s="13"/>
      <c r="B13" s="14"/>
      <c r="C13" s="15"/>
      <c r="D13" s="12" t="s">
        <v>0</v>
      </c>
      <c r="E13" s="53" t="s">
        <v>12</v>
      </c>
      <c r="F13" s="53" t="s">
        <v>13</v>
      </c>
      <c r="G13" s="19" t="s">
        <v>17</v>
      </c>
      <c r="H13" s="19" t="s">
        <v>18</v>
      </c>
      <c r="I13" s="55"/>
      <c r="J13" s="89" t="s">
        <v>23</v>
      </c>
      <c r="K13" s="29" t="s">
        <v>31</v>
      </c>
      <c r="L13" s="89" t="s">
        <v>24</v>
      </c>
      <c r="M13" s="29" t="s">
        <v>32</v>
      </c>
      <c r="N13" s="55"/>
      <c r="O13" s="19" t="s">
        <v>2</v>
      </c>
      <c r="P13" s="89" t="s">
        <v>25</v>
      </c>
      <c r="Q13" s="29" t="s">
        <v>33</v>
      </c>
      <c r="R13" s="16"/>
      <c r="S13" s="16"/>
      <c r="T13" s="8"/>
    </row>
    <row r="14" spans="1:20" x14ac:dyDescent="0.15">
      <c r="A14" s="9"/>
      <c r="B14" s="5"/>
      <c r="C14" s="1">
        <v>1</v>
      </c>
      <c r="D14" s="21"/>
      <c r="E14" s="22"/>
      <c r="F14" s="22"/>
      <c r="G14" s="52">
        <v>0.1</v>
      </c>
      <c r="H14" s="21">
        <v>1</v>
      </c>
      <c r="I14" s="7"/>
      <c r="J14" s="90">
        <f>(A2_sample-A1_sample)-(A2_blank_ave-A1_blank_ave)</f>
        <v>0</v>
      </c>
      <c r="K14" s="18" t="str">
        <f>IF(OR(ISBLANK(A1_sample),ISBLANK(A2_sample),A1_blank_ave=0,A2_blank_ave=0),"",Change_absorbance)</f>
        <v/>
      </c>
      <c r="L14" s="90">
        <f>((1.01*94.97)/(8400*1*G14))*J14</f>
        <v>0</v>
      </c>
      <c r="M14" s="18" t="str">
        <f>IF(OR(ISBLANK(A1_sample),ISBLANK(A2_sample),A1_blank_ave=0,A2_blank_ave=0),"",Concentration_gL)</f>
        <v/>
      </c>
      <c r="N14" s="7"/>
      <c r="O14" s="51"/>
      <c r="P14" s="90" t="e">
        <f>Concentration_gL*100/Sample_con_gL</f>
        <v>#DIV/0!</v>
      </c>
      <c r="Q14" s="18" t="str">
        <f>IF(ISERROR(Concentration_gg),"",Concentration_gg)</f>
        <v/>
      </c>
      <c r="R14" s="5"/>
      <c r="S14" s="5"/>
      <c r="T14" s="8"/>
    </row>
    <row r="15" spans="1:20" x14ac:dyDescent="0.15">
      <c r="A15" s="9"/>
      <c r="B15" s="5"/>
      <c r="C15" s="1">
        <v>2</v>
      </c>
      <c r="D15" s="21"/>
      <c r="E15" s="22"/>
      <c r="F15" s="22"/>
      <c r="G15" s="52">
        <v>0.1</v>
      </c>
      <c r="H15" s="21">
        <v>1</v>
      </c>
      <c r="I15" s="7"/>
      <c r="J15" s="90">
        <f t="shared" ref="J15:J53" si="0">(A2_sample-A1_sample)-(A2_blank_ave-A1_blank_ave)</f>
        <v>0</v>
      </c>
      <c r="K15" s="18" t="str">
        <f t="shared" ref="K15:K53" si="1">IF(OR(ISBLANK(A1_sample),ISBLANK(A2_sample),A1_blank_ave=0,A2_blank_ave=0),"",Change_absorbance)</f>
        <v/>
      </c>
      <c r="L15" s="90">
        <f t="shared" ref="L15:L53" si="2">((1.01*94.97)/(8400*1*G15))*J15</f>
        <v>0</v>
      </c>
      <c r="M15" s="18" t="str">
        <f t="shared" ref="M15:M53" si="3">IF(OR(ISBLANK(A1_sample),ISBLANK(A2_sample),A1_blank_ave=0,A2_blank_ave=0),"",Concentration_gL)</f>
        <v/>
      </c>
      <c r="N15" s="7"/>
      <c r="O15" s="51"/>
      <c r="P15" s="90" t="e">
        <f t="shared" ref="P15:P53" si="4">Concentration_gL*100/Sample_con_gL</f>
        <v>#DIV/0!</v>
      </c>
      <c r="Q15" s="18" t="str">
        <f t="shared" ref="Q15:Q53" si="5">IF(ISERROR(Concentration_gg),"",Concentration_gg)</f>
        <v/>
      </c>
      <c r="R15" s="5"/>
      <c r="S15" s="5"/>
      <c r="T15" s="8"/>
    </row>
    <row r="16" spans="1:20" x14ac:dyDescent="0.15">
      <c r="A16" s="9"/>
      <c r="B16" s="5"/>
      <c r="C16" s="1">
        <v>3</v>
      </c>
      <c r="D16" s="21"/>
      <c r="E16" s="22"/>
      <c r="F16" s="22"/>
      <c r="G16" s="52">
        <v>0.1</v>
      </c>
      <c r="H16" s="21">
        <v>1</v>
      </c>
      <c r="I16" s="7"/>
      <c r="J16" s="90">
        <f t="shared" si="0"/>
        <v>0</v>
      </c>
      <c r="K16" s="18" t="str">
        <f t="shared" si="1"/>
        <v/>
      </c>
      <c r="L16" s="90">
        <f t="shared" si="2"/>
        <v>0</v>
      </c>
      <c r="M16" s="18" t="str">
        <f t="shared" si="3"/>
        <v/>
      </c>
      <c r="N16" s="7"/>
      <c r="O16" s="51"/>
      <c r="P16" s="90" t="e">
        <f t="shared" si="4"/>
        <v>#DIV/0!</v>
      </c>
      <c r="Q16" s="18" t="str">
        <f t="shared" si="5"/>
        <v/>
      </c>
      <c r="R16" s="5"/>
      <c r="S16" s="5"/>
      <c r="T16" s="8"/>
    </row>
    <row r="17" spans="1:20" x14ac:dyDescent="0.15">
      <c r="A17" s="9"/>
      <c r="B17" s="5"/>
      <c r="C17" s="1">
        <v>4</v>
      </c>
      <c r="D17" s="21"/>
      <c r="E17" s="22"/>
      <c r="F17" s="22"/>
      <c r="G17" s="52">
        <v>0.1</v>
      </c>
      <c r="H17" s="21">
        <v>1</v>
      </c>
      <c r="I17" s="7"/>
      <c r="J17" s="90">
        <f t="shared" si="0"/>
        <v>0</v>
      </c>
      <c r="K17" s="18" t="str">
        <f t="shared" si="1"/>
        <v/>
      </c>
      <c r="L17" s="90">
        <f t="shared" si="2"/>
        <v>0</v>
      </c>
      <c r="M17" s="18" t="str">
        <f t="shared" si="3"/>
        <v/>
      </c>
      <c r="N17" s="7"/>
      <c r="O17" s="51"/>
      <c r="P17" s="90" t="e">
        <f t="shared" si="4"/>
        <v>#DIV/0!</v>
      </c>
      <c r="Q17" s="18" t="str">
        <f t="shared" si="5"/>
        <v/>
      </c>
      <c r="R17" s="5"/>
      <c r="S17" s="5"/>
      <c r="T17" s="8"/>
    </row>
    <row r="18" spans="1:20" x14ac:dyDescent="0.15">
      <c r="A18" s="9"/>
      <c r="B18" s="5"/>
      <c r="C18" s="1">
        <v>5</v>
      </c>
      <c r="D18" s="21"/>
      <c r="E18" s="22"/>
      <c r="F18" s="22"/>
      <c r="G18" s="52">
        <v>0.1</v>
      </c>
      <c r="H18" s="21">
        <v>1</v>
      </c>
      <c r="I18" s="7"/>
      <c r="J18" s="90">
        <f t="shared" si="0"/>
        <v>0</v>
      </c>
      <c r="K18" s="18" t="str">
        <f t="shared" si="1"/>
        <v/>
      </c>
      <c r="L18" s="90">
        <f t="shared" si="2"/>
        <v>0</v>
      </c>
      <c r="M18" s="18" t="str">
        <f t="shared" si="3"/>
        <v/>
      </c>
      <c r="N18" s="7"/>
      <c r="O18" s="51"/>
      <c r="P18" s="90" t="e">
        <f t="shared" si="4"/>
        <v>#DIV/0!</v>
      </c>
      <c r="Q18" s="18" t="str">
        <f t="shared" si="5"/>
        <v/>
      </c>
      <c r="R18" s="5"/>
      <c r="S18" s="5"/>
      <c r="T18" s="8"/>
    </row>
    <row r="19" spans="1:20" x14ac:dyDescent="0.15">
      <c r="A19" s="9"/>
      <c r="B19" s="5"/>
      <c r="C19" s="1">
        <v>6</v>
      </c>
      <c r="D19" s="21"/>
      <c r="E19" s="22"/>
      <c r="F19" s="22"/>
      <c r="G19" s="52">
        <v>0.1</v>
      </c>
      <c r="H19" s="21">
        <v>1</v>
      </c>
      <c r="I19" s="7"/>
      <c r="J19" s="90">
        <f t="shared" si="0"/>
        <v>0</v>
      </c>
      <c r="K19" s="18" t="str">
        <f t="shared" si="1"/>
        <v/>
      </c>
      <c r="L19" s="90">
        <f t="shared" si="2"/>
        <v>0</v>
      </c>
      <c r="M19" s="18" t="str">
        <f t="shared" si="3"/>
        <v/>
      </c>
      <c r="N19" s="7"/>
      <c r="O19" s="51"/>
      <c r="P19" s="90" t="e">
        <f t="shared" si="4"/>
        <v>#DIV/0!</v>
      </c>
      <c r="Q19" s="18" t="str">
        <f t="shared" si="5"/>
        <v/>
      </c>
      <c r="R19" s="5"/>
      <c r="S19" s="5"/>
      <c r="T19" s="8"/>
    </row>
    <row r="20" spans="1:20" x14ac:dyDescent="0.15">
      <c r="A20" s="9"/>
      <c r="B20" s="5"/>
      <c r="C20" s="1">
        <v>7</v>
      </c>
      <c r="D20" s="21"/>
      <c r="E20" s="22"/>
      <c r="F20" s="22"/>
      <c r="G20" s="52">
        <v>0.1</v>
      </c>
      <c r="H20" s="21">
        <v>1</v>
      </c>
      <c r="I20" s="7"/>
      <c r="J20" s="90">
        <f t="shared" si="0"/>
        <v>0</v>
      </c>
      <c r="K20" s="18" t="str">
        <f t="shared" si="1"/>
        <v/>
      </c>
      <c r="L20" s="90">
        <f t="shared" si="2"/>
        <v>0</v>
      </c>
      <c r="M20" s="18" t="str">
        <f t="shared" si="3"/>
        <v/>
      </c>
      <c r="N20" s="7"/>
      <c r="O20" s="51"/>
      <c r="P20" s="90" t="e">
        <f t="shared" si="4"/>
        <v>#DIV/0!</v>
      </c>
      <c r="Q20" s="18" t="str">
        <f t="shared" si="5"/>
        <v/>
      </c>
      <c r="R20" s="5"/>
      <c r="S20" s="5"/>
      <c r="T20" s="8"/>
    </row>
    <row r="21" spans="1:20" x14ac:dyDescent="0.15">
      <c r="A21" s="9"/>
      <c r="B21" s="5"/>
      <c r="C21" s="1">
        <v>8</v>
      </c>
      <c r="D21" s="21"/>
      <c r="E21" s="22"/>
      <c r="F21" s="22"/>
      <c r="G21" s="52">
        <v>0.1</v>
      </c>
      <c r="H21" s="21">
        <v>1</v>
      </c>
      <c r="I21" s="7"/>
      <c r="J21" s="90">
        <f t="shared" si="0"/>
        <v>0</v>
      </c>
      <c r="K21" s="18" t="str">
        <f t="shared" si="1"/>
        <v/>
      </c>
      <c r="L21" s="90">
        <f t="shared" si="2"/>
        <v>0</v>
      </c>
      <c r="M21" s="18" t="str">
        <f t="shared" si="3"/>
        <v/>
      </c>
      <c r="N21" s="7"/>
      <c r="O21" s="51"/>
      <c r="P21" s="90" t="e">
        <f t="shared" si="4"/>
        <v>#DIV/0!</v>
      </c>
      <c r="Q21" s="18" t="str">
        <f t="shared" si="5"/>
        <v/>
      </c>
      <c r="R21" s="5"/>
      <c r="S21" s="5"/>
      <c r="T21" s="8"/>
    </row>
    <row r="22" spans="1:20" x14ac:dyDescent="0.15">
      <c r="A22" s="9"/>
      <c r="B22" s="5"/>
      <c r="C22" s="1">
        <v>9</v>
      </c>
      <c r="D22" s="21"/>
      <c r="E22" s="22"/>
      <c r="F22" s="22"/>
      <c r="G22" s="52">
        <v>0.1</v>
      </c>
      <c r="H22" s="21">
        <v>1</v>
      </c>
      <c r="I22" s="7"/>
      <c r="J22" s="90">
        <f t="shared" si="0"/>
        <v>0</v>
      </c>
      <c r="K22" s="18" t="str">
        <f t="shared" si="1"/>
        <v/>
      </c>
      <c r="L22" s="90">
        <f t="shared" si="2"/>
        <v>0</v>
      </c>
      <c r="M22" s="18" t="str">
        <f t="shared" si="3"/>
        <v/>
      </c>
      <c r="N22" s="7"/>
      <c r="O22" s="51"/>
      <c r="P22" s="90" t="e">
        <f t="shared" si="4"/>
        <v>#DIV/0!</v>
      </c>
      <c r="Q22" s="18" t="str">
        <f t="shared" si="5"/>
        <v/>
      </c>
      <c r="R22" s="5"/>
      <c r="S22" s="5"/>
      <c r="T22" s="8"/>
    </row>
    <row r="23" spans="1:20" x14ac:dyDescent="0.15">
      <c r="A23" s="9"/>
      <c r="B23" s="5"/>
      <c r="C23" s="1">
        <v>10</v>
      </c>
      <c r="D23" s="21"/>
      <c r="E23" s="22"/>
      <c r="F23" s="22"/>
      <c r="G23" s="52">
        <v>0.1</v>
      </c>
      <c r="H23" s="21">
        <v>1</v>
      </c>
      <c r="I23" s="7"/>
      <c r="J23" s="90">
        <f t="shared" si="0"/>
        <v>0</v>
      </c>
      <c r="K23" s="18" t="str">
        <f t="shared" si="1"/>
        <v/>
      </c>
      <c r="L23" s="90">
        <f t="shared" si="2"/>
        <v>0</v>
      </c>
      <c r="M23" s="18" t="str">
        <f t="shared" si="3"/>
        <v/>
      </c>
      <c r="N23" s="7"/>
      <c r="O23" s="51"/>
      <c r="P23" s="90" t="e">
        <f t="shared" si="4"/>
        <v>#DIV/0!</v>
      </c>
      <c r="Q23" s="18" t="str">
        <f t="shared" si="5"/>
        <v/>
      </c>
      <c r="R23" s="5"/>
      <c r="S23" s="5"/>
      <c r="T23" s="8"/>
    </row>
    <row r="24" spans="1:20" x14ac:dyDescent="0.15">
      <c r="A24" s="9"/>
      <c r="B24" s="5"/>
      <c r="C24" s="1">
        <v>11</v>
      </c>
      <c r="D24" s="21"/>
      <c r="E24" s="22"/>
      <c r="F24" s="22"/>
      <c r="G24" s="52">
        <v>0.1</v>
      </c>
      <c r="H24" s="21">
        <v>1</v>
      </c>
      <c r="I24" s="7"/>
      <c r="J24" s="90">
        <f t="shared" si="0"/>
        <v>0</v>
      </c>
      <c r="K24" s="18" t="str">
        <f t="shared" si="1"/>
        <v/>
      </c>
      <c r="L24" s="90">
        <f t="shared" si="2"/>
        <v>0</v>
      </c>
      <c r="M24" s="18" t="str">
        <f t="shared" si="3"/>
        <v/>
      </c>
      <c r="N24" s="7"/>
      <c r="O24" s="51"/>
      <c r="P24" s="90" t="e">
        <f t="shared" si="4"/>
        <v>#DIV/0!</v>
      </c>
      <c r="Q24" s="18" t="str">
        <f t="shared" si="5"/>
        <v/>
      </c>
      <c r="R24" s="5"/>
      <c r="S24" s="5"/>
      <c r="T24" s="8"/>
    </row>
    <row r="25" spans="1:20" x14ac:dyDescent="0.15">
      <c r="A25" s="9"/>
      <c r="B25" s="5"/>
      <c r="C25" s="1">
        <v>12</v>
      </c>
      <c r="D25" s="21"/>
      <c r="E25" s="22"/>
      <c r="F25" s="22"/>
      <c r="G25" s="52">
        <v>0.1</v>
      </c>
      <c r="H25" s="21">
        <v>1</v>
      </c>
      <c r="I25" s="7"/>
      <c r="J25" s="90">
        <f t="shared" si="0"/>
        <v>0</v>
      </c>
      <c r="K25" s="18" t="str">
        <f t="shared" si="1"/>
        <v/>
      </c>
      <c r="L25" s="90">
        <f t="shared" si="2"/>
        <v>0</v>
      </c>
      <c r="M25" s="18" t="str">
        <f t="shared" si="3"/>
        <v/>
      </c>
      <c r="N25" s="7"/>
      <c r="O25" s="51"/>
      <c r="P25" s="90" t="e">
        <f t="shared" si="4"/>
        <v>#DIV/0!</v>
      </c>
      <c r="Q25" s="18" t="str">
        <f t="shared" si="5"/>
        <v/>
      </c>
      <c r="R25" s="5"/>
      <c r="S25" s="5"/>
      <c r="T25" s="8"/>
    </row>
    <row r="26" spans="1:20" x14ac:dyDescent="0.15">
      <c r="A26" s="9"/>
      <c r="B26" s="5"/>
      <c r="C26" s="1">
        <v>13</v>
      </c>
      <c r="D26" s="21"/>
      <c r="E26" s="22"/>
      <c r="F26" s="22"/>
      <c r="G26" s="52">
        <v>0.1</v>
      </c>
      <c r="H26" s="21">
        <v>1</v>
      </c>
      <c r="I26" s="7"/>
      <c r="J26" s="90">
        <f t="shared" si="0"/>
        <v>0</v>
      </c>
      <c r="K26" s="18" t="str">
        <f t="shared" si="1"/>
        <v/>
      </c>
      <c r="L26" s="90">
        <f t="shared" si="2"/>
        <v>0</v>
      </c>
      <c r="M26" s="18" t="str">
        <f t="shared" si="3"/>
        <v/>
      </c>
      <c r="N26" s="7"/>
      <c r="O26" s="51"/>
      <c r="P26" s="90" t="e">
        <f t="shared" si="4"/>
        <v>#DIV/0!</v>
      </c>
      <c r="Q26" s="18" t="str">
        <f t="shared" si="5"/>
        <v/>
      </c>
      <c r="R26" s="5"/>
      <c r="S26" s="5"/>
      <c r="T26" s="8"/>
    </row>
    <row r="27" spans="1:20" x14ac:dyDescent="0.15">
      <c r="A27" s="9"/>
      <c r="B27" s="5"/>
      <c r="C27" s="1">
        <v>14</v>
      </c>
      <c r="D27" s="21"/>
      <c r="E27" s="22"/>
      <c r="F27" s="22"/>
      <c r="G27" s="52">
        <v>0.1</v>
      </c>
      <c r="H27" s="21">
        <v>1</v>
      </c>
      <c r="I27" s="7"/>
      <c r="J27" s="90">
        <f t="shared" si="0"/>
        <v>0</v>
      </c>
      <c r="K27" s="18" t="str">
        <f t="shared" si="1"/>
        <v/>
      </c>
      <c r="L27" s="90">
        <f t="shared" si="2"/>
        <v>0</v>
      </c>
      <c r="M27" s="18" t="str">
        <f t="shared" si="3"/>
        <v/>
      </c>
      <c r="N27" s="7"/>
      <c r="O27" s="51"/>
      <c r="P27" s="90" t="e">
        <f t="shared" si="4"/>
        <v>#DIV/0!</v>
      </c>
      <c r="Q27" s="18" t="str">
        <f t="shared" si="5"/>
        <v/>
      </c>
      <c r="R27" s="5"/>
      <c r="S27" s="5"/>
      <c r="T27" s="8"/>
    </row>
    <row r="28" spans="1:20" x14ac:dyDescent="0.15">
      <c r="A28" s="9"/>
      <c r="B28" s="5"/>
      <c r="C28" s="1">
        <v>15</v>
      </c>
      <c r="D28" s="21"/>
      <c r="E28" s="22"/>
      <c r="F28" s="22"/>
      <c r="G28" s="52">
        <v>0.1</v>
      </c>
      <c r="H28" s="21">
        <v>1</v>
      </c>
      <c r="I28" s="7"/>
      <c r="J28" s="90">
        <f t="shared" si="0"/>
        <v>0</v>
      </c>
      <c r="K28" s="18" t="str">
        <f t="shared" si="1"/>
        <v/>
      </c>
      <c r="L28" s="90">
        <f t="shared" si="2"/>
        <v>0</v>
      </c>
      <c r="M28" s="18" t="str">
        <f t="shared" si="3"/>
        <v/>
      </c>
      <c r="N28" s="7"/>
      <c r="O28" s="51"/>
      <c r="P28" s="90" t="e">
        <f t="shared" si="4"/>
        <v>#DIV/0!</v>
      </c>
      <c r="Q28" s="18" t="str">
        <f t="shared" si="5"/>
        <v/>
      </c>
      <c r="R28" s="5"/>
      <c r="S28" s="5"/>
      <c r="T28" s="8"/>
    </row>
    <row r="29" spans="1:20" x14ac:dyDescent="0.15">
      <c r="A29" s="9"/>
      <c r="B29" s="5"/>
      <c r="C29" s="1">
        <v>16</v>
      </c>
      <c r="D29" s="21"/>
      <c r="E29" s="22"/>
      <c r="F29" s="22"/>
      <c r="G29" s="52">
        <v>0.1</v>
      </c>
      <c r="H29" s="21">
        <v>1</v>
      </c>
      <c r="I29" s="7"/>
      <c r="J29" s="90">
        <f t="shared" si="0"/>
        <v>0</v>
      </c>
      <c r="K29" s="18" t="str">
        <f t="shared" si="1"/>
        <v/>
      </c>
      <c r="L29" s="90">
        <f t="shared" si="2"/>
        <v>0</v>
      </c>
      <c r="M29" s="18" t="str">
        <f t="shared" si="3"/>
        <v/>
      </c>
      <c r="N29" s="7"/>
      <c r="O29" s="51"/>
      <c r="P29" s="90" t="e">
        <f t="shared" si="4"/>
        <v>#DIV/0!</v>
      </c>
      <c r="Q29" s="18" t="str">
        <f t="shared" si="5"/>
        <v/>
      </c>
      <c r="R29" s="5"/>
      <c r="S29" s="5"/>
      <c r="T29" s="8"/>
    </row>
    <row r="30" spans="1:20" x14ac:dyDescent="0.15">
      <c r="A30" s="9"/>
      <c r="B30" s="5"/>
      <c r="C30" s="1">
        <v>17</v>
      </c>
      <c r="D30" s="21"/>
      <c r="E30" s="22"/>
      <c r="F30" s="22"/>
      <c r="G30" s="52">
        <v>0.1</v>
      </c>
      <c r="H30" s="21">
        <v>1</v>
      </c>
      <c r="I30" s="7"/>
      <c r="J30" s="90">
        <f t="shared" si="0"/>
        <v>0</v>
      </c>
      <c r="K30" s="18" t="str">
        <f t="shared" si="1"/>
        <v/>
      </c>
      <c r="L30" s="90">
        <f t="shared" si="2"/>
        <v>0</v>
      </c>
      <c r="M30" s="18" t="str">
        <f t="shared" si="3"/>
        <v/>
      </c>
      <c r="N30" s="7"/>
      <c r="O30" s="51"/>
      <c r="P30" s="90" t="e">
        <f t="shared" si="4"/>
        <v>#DIV/0!</v>
      </c>
      <c r="Q30" s="18" t="str">
        <f t="shared" si="5"/>
        <v/>
      </c>
      <c r="R30" s="5"/>
      <c r="S30" s="5"/>
      <c r="T30" s="8"/>
    </row>
    <row r="31" spans="1:20" x14ac:dyDescent="0.15">
      <c r="A31" s="9"/>
      <c r="B31" s="5"/>
      <c r="C31" s="1">
        <v>18</v>
      </c>
      <c r="D31" s="21"/>
      <c r="E31" s="22"/>
      <c r="F31" s="22"/>
      <c r="G31" s="52">
        <v>0.1</v>
      </c>
      <c r="H31" s="21">
        <v>1</v>
      </c>
      <c r="I31" s="7"/>
      <c r="J31" s="90">
        <f t="shared" si="0"/>
        <v>0</v>
      </c>
      <c r="K31" s="18" t="str">
        <f t="shared" si="1"/>
        <v/>
      </c>
      <c r="L31" s="90">
        <f t="shared" si="2"/>
        <v>0</v>
      </c>
      <c r="M31" s="18" t="str">
        <f t="shared" si="3"/>
        <v/>
      </c>
      <c r="N31" s="7"/>
      <c r="O31" s="51"/>
      <c r="P31" s="90" t="e">
        <f t="shared" si="4"/>
        <v>#DIV/0!</v>
      </c>
      <c r="Q31" s="18" t="str">
        <f t="shared" si="5"/>
        <v/>
      </c>
      <c r="R31" s="5"/>
      <c r="S31" s="5"/>
      <c r="T31" s="8"/>
    </row>
    <row r="32" spans="1:20" x14ac:dyDescent="0.15">
      <c r="A32" s="9"/>
      <c r="B32" s="5"/>
      <c r="C32" s="1">
        <v>19</v>
      </c>
      <c r="D32" s="21"/>
      <c r="E32" s="22"/>
      <c r="F32" s="22"/>
      <c r="G32" s="52">
        <v>0.1</v>
      </c>
      <c r="H32" s="21">
        <v>1</v>
      </c>
      <c r="I32" s="7"/>
      <c r="J32" s="90">
        <f t="shared" si="0"/>
        <v>0</v>
      </c>
      <c r="K32" s="18" t="str">
        <f t="shared" si="1"/>
        <v/>
      </c>
      <c r="L32" s="90">
        <f t="shared" si="2"/>
        <v>0</v>
      </c>
      <c r="M32" s="18" t="str">
        <f t="shared" si="3"/>
        <v/>
      </c>
      <c r="N32" s="7"/>
      <c r="O32" s="51"/>
      <c r="P32" s="90" t="e">
        <f t="shared" si="4"/>
        <v>#DIV/0!</v>
      </c>
      <c r="Q32" s="18" t="str">
        <f t="shared" si="5"/>
        <v/>
      </c>
      <c r="R32" s="5"/>
      <c r="S32" s="5"/>
      <c r="T32" s="8"/>
    </row>
    <row r="33" spans="1:20" x14ac:dyDescent="0.15">
      <c r="A33" s="9"/>
      <c r="B33" s="5"/>
      <c r="C33" s="1">
        <v>20</v>
      </c>
      <c r="D33" s="21"/>
      <c r="E33" s="22"/>
      <c r="F33" s="22"/>
      <c r="G33" s="52">
        <v>0.1</v>
      </c>
      <c r="H33" s="21">
        <v>1</v>
      </c>
      <c r="I33" s="7"/>
      <c r="J33" s="90">
        <f t="shared" si="0"/>
        <v>0</v>
      </c>
      <c r="K33" s="18" t="str">
        <f t="shared" si="1"/>
        <v/>
      </c>
      <c r="L33" s="90">
        <f t="shared" si="2"/>
        <v>0</v>
      </c>
      <c r="M33" s="18" t="str">
        <f t="shared" si="3"/>
        <v/>
      </c>
      <c r="N33" s="7"/>
      <c r="O33" s="51"/>
      <c r="P33" s="90" t="e">
        <f t="shared" si="4"/>
        <v>#DIV/0!</v>
      </c>
      <c r="Q33" s="18" t="str">
        <f t="shared" si="5"/>
        <v/>
      </c>
      <c r="R33" s="5"/>
      <c r="S33" s="5"/>
      <c r="T33" s="8"/>
    </row>
    <row r="34" spans="1:20" x14ac:dyDescent="0.15">
      <c r="A34" s="9"/>
      <c r="B34" s="5"/>
      <c r="C34" s="1">
        <v>21</v>
      </c>
      <c r="D34" s="21"/>
      <c r="E34" s="22"/>
      <c r="F34" s="22"/>
      <c r="G34" s="52">
        <v>0.1</v>
      </c>
      <c r="H34" s="21">
        <v>1</v>
      </c>
      <c r="I34" s="7"/>
      <c r="J34" s="90">
        <f t="shared" si="0"/>
        <v>0</v>
      </c>
      <c r="K34" s="18" t="str">
        <f t="shared" si="1"/>
        <v/>
      </c>
      <c r="L34" s="90">
        <f t="shared" si="2"/>
        <v>0</v>
      </c>
      <c r="M34" s="18" t="str">
        <f t="shared" si="3"/>
        <v/>
      </c>
      <c r="N34" s="7"/>
      <c r="O34" s="51"/>
      <c r="P34" s="90" t="e">
        <f t="shared" si="4"/>
        <v>#DIV/0!</v>
      </c>
      <c r="Q34" s="18" t="str">
        <f t="shared" si="5"/>
        <v/>
      </c>
      <c r="R34" s="5"/>
      <c r="S34" s="5"/>
      <c r="T34" s="8"/>
    </row>
    <row r="35" spans="1:20" x14ac:dyDescent="0.15">
      <c r="A35" s="9"/>
      <c r="B35" s="5"/>
      <c r="C35" s="1">
        <v>22</v>
      </c>
      <c r="D35" s="21"/>
      <c r="E35" s="22"/>
      <c r="F35" s="22"/>
      <c r="G35" s="52">
        <v>0.1</v>
      </c>
      <c r="H35" s="21">
        <v>1</v>
      </c>
      <c r="I35" s="7"/>
      <c r="J35" s="90">
        <f t="shared" si="0"/>
        <v>0</v>
      </c>
      <c r="K35" s="18" t="str">
        <f t="shared" si="1"/>
        <v/>
      </c>
      <c r="L35" s="90">
        <f t="shared" si="2"/>
        <v>0</v>
      </c>
      <c r="M35" s="18" t="str">
        <f t="shared" si="3"/>
        <v/>
      </c>
      <c r="N35" s="7"/>
      <c r="O35" s="51"/>
      <c r="P35" s="90" t="e">
        <f t="shared" si="4"/>
        <v>#DIV/0!</v>
      </c>
      <c r="Q35" s="18" t="str">
        <f t="shared" si="5"/>
        <v/>
      </c>
      <c r="R35" s="5"/>
      <c r="S35" s="5"/>
      <c r="T35" s="8"/>
    </row>
    <row r="36" spans="1:20" x14ac:dyDescent="0.15">
      <c r="A36" s="9"/>
      <c r="B36" s="5"/>
      <c r="C36" s="1">
        <v>23</v>
      </c>
      <c r="D36" s="21"/>
      <c r="E36" s="22"/>
      <c r="F36" s="22"/>
      <c r="G36" s="52">
        <v>0.1</v>
      </c>
      <c r="H36" s="21">
        <v>1</v>
      </c>
      <c r="I36" s="7"/>
      <c r="J36" s="90">
        <f t="shared" si="0"/>
        <v>0</v>
      </c>
      <c r="K36" s="18" t="str">
        <f t="shared" si="1"/>
        <v/>
      </c>
      <c r="L36" s="90">
        <f t="shared" si="2"/>
        <v>0</v>
      </c>
      <c r="M36" s="18" t="str">
        <f t="shared" si="3"/>
        <v/>
      </c>
      <c r="N36" s="7"/>
      <c r="O36" s="51"/>
      <c r="P36" s="90" t="e">
        <f t="shared" si="4"/>
        <v>#DIV/0!</v>
      </c>
      <c r="Q36" s="18" t="str">
        <f t="shared" si="5"/>
        <v/>
      </c>
      <c r="R36" s="5"/>
      <c r="S36" s="5"/>
      <c r="T36" s="8"/>
    </row>
    <row r="37" spans="1:20" x14ac:dyDescent="0.15">
      <c r="A37" s="9"/>
      <c r="B37" s="5"/>
      <c r="C37" s="1">
        <v>24</v>
      </c>
      <c r="D37" s="21"/>
      <c r="E37" s="22"/>
      <c r="F37" s="22"/>
      <c r="G37" s="52">
        <v>0.1</v>
      </c>
      <c r="H37" s="21">
        <v>1</v>
      </c>
      <c r="I37" s="7"/>
      <c r="J37" s="90">
        <f t="shared" si="0"/>
        <v>0</v>
      </c>
      <c r="K37" s="18" t="str">
        <f t="shared" si="1"/>
        <v/>
      </c>
      <c r="L37" s="90">
        <f t="shared" si="2"/>
        <v>0</v>
      </c>
      <c r="M37" s="18" t="str">
        <f t="shared" si="3"/>
        <v/>
      </c>
      <c r="N37" s="7"/>
      <c r="O37" s="51"/>
      <c r="P37" s="90" t="e">
        <f t="shared" si="4"/>
        <v>#DIV/0!</v>
      </c>
      <c r="Q37" s="18" t="str">
        <f t="shared" si="5"/>
        <v/>
      </c>
      <c r="R37" s="5"/>
      <c r="S37" s="5"/>
      <c r="T37" s="8"/>
    </row>
    <row r="38" spans="1:20" x14ac:dyDescent="0.15">
      <c r="A38" s="9"/>
      <c r="B38" s="5"/>
      <c r="C38" s="1">
        <v>25</v>
      </c>
      <c r="D38" s="21"/>
      <c r="E38" s="22"/>
      <c r="F38" s="22"/>
      <c r="G38" s="52">
        <v>0.1</v>
      </c>
      <c r="H38" s="21">
        <v>1</v>
      </c>
      <c r="I38" s="7"/>
      <c r="J38" s="90">
        <f t="shared" si="0"/>
        <v>0</v>
      </c>
      <c r="K38" s="18" t="str">
        <f t="shared" si="1"/>
        <v/>
      </c>
      <c r="L38" s="90">
        <f t="shared" si="2"/>
        <v>0</v>
      </c>
      <c r="M38" s="18" t="str">
        <f t="shared" si="3"/>
        <v/>
      </c>
      <c r="N38" s="7"/>
      <c r="O38" s="51"/>
      <c r="P38" s="90" t="e">
        <f t="shared" si="4"/>
        <v>#DIV/0!</v>
      </c>
      <c r="Q38" s="18" t="str">
        <f t="shared" si="5"/>
        <v/>
      </c>
      <c r="R38" s="5"/>
      <c r="S38" s="5"/>
      <c r="T38" s="8"/>
    </row>
    <row r="39" spans="1:20" x14ac:dyDescent="0.15">
      <c r="A39" s="9"/>
      <c r="B39" s="5"/>
      <c r="C39" s="1">
        <v>26</v>
      </c>
      <c r="D39" s="21"/>
      <c r="E39" s="22"/>
      <c r="F39" s="22"/>
      <c r="G39" s="52">
        <v>0.1</v>
      </c>
      <c r="H39" s="21">
        <v>1</v>
      </c>
      <c r="I39" s="7"/>
      <c r="J39" s="90">
        <f t="shared" si="0"/>
        <v>0</v>
      </c>
      <c r="K39" s="18" t="str">
        <f t="shared" si="1"/>
        <v/>
      </c>
      <c r="L39" s="90">
        <f t="shared" si="2"/>
        <v>0</v>
      </c>
      <c r="M39" s="18" t="str">
        <f t="shared" si="3"/>
        <v/>
      </c>
      <c r="N39" s="7"/>
      <c r="O39" s="51"/>
      <c r="P39" s="90" t="e">
        <f t="shared" si="4"/>
        <v>#DIV/0!</v>
      </c>
      <c r="Q39" s="18" t="str">
        <f t="shared" si="5"/>
        <v/>
      </c>
      <c r="R39" s="5"/>
      <c r="S39" s="5"/>
      <c r="T39" s="8"/>
    </row>
    <row r="40" spans="1:20" x14ac:dyDescent="0.15">
      <c r="A40" s="9"/>
      <c r="B40" s="5"/>
      <c r="C40" s="1">
        <v>27</v>
      </c>
      <c r="D40" s="21"/>
      <c r="E40" s="22"/>
      <c r="F40" s="22"/>
      <c r="G40" s="52">
        <v>0.1</v>
      </c>
      <c r="H40" s="21">
        <v>1</v>
      </c>
      <c r="I40" s="7"/>
      <c r="J40" s="90">
        <f t="shared" si="0"/>
        <v>0</v>
      </c>
      <c r="K40" s="18" t="str">
        <f t="shared" si="1"/>
        <v/>
      </c>
      <c r="L40" s="90">
        <f t="shared" si="2"/>
        <v>0</v>
      </c>
      <c r="M40" s="18" t="str">
        <f t="shared" si="3"/>
        <v/>
      </c>
      <c r="N40" s="7"/>
      <c r="O40" s="51"/>
      <c r="P40" s="90" t="e">
        <f t="shared" si="4"/>
        <v>#DIV/0!</v>
      </c>
      <c r="Q40" s="18" t="str">
        <f t="shared" si="5"/>
        <v/>
      </c>
      <c r="R40" s="5"/>
      <c r="S40" s="5"/>
      <c r="T40" s="8"/>
    </row>
    <row r="41" spans="1:20" x14ac:dyDescent="0.15">
      <c r="A41" s="9"/>
      <c r="B41" s="5"/>
      <c r="C41" s="1">
        <v>28</v>
      </c>
      <c r="D41" s="21"/>
      <c r="E41" s="22"/>
      <c r="F41" s="22"/>
      <c r="G41" s="52">
        <v>0.1</v>
      </c>
      <c r="H41" s="21">
        <v>1</v>
      </c>
      <c r="I41" s="7"/>
      <c r="J41" s="90">
        <f t="shared" si="0"/>
        <v>0</v>
      </c>
      <c r="K41" s="18" t="str">
        <f t="shared" si="1"/>
        <v/>
      </c>
      <c r="L41" s="90">
        <f t="shared" si="2"/>
        <v>0</v>
      </c>
      <c r="M41" s="18" t="str">
        <f t="shared" si="3"/>
        <v/>
      </c>
      <c r="N41" s="7"/>
      <c r="O41" s="51"/>
      <c r="P41" s="90" t="e">
        <f t="shared" si="4"/>
        <v>#DIV/0!</v>
      </c>
      <c r="Q41" s="18" t="str">
        <f t="shared" si="5"/>
        <v/>
      </c>
      <c r="R41" s="5"/>
      <c r="S41" s="5"/>
      <c r="T41" s="8"/>
    </row>
    <row r="42" spans="1:20" x14ac:dyDescent="0.15">
      <c r="A42" s="9"/>
      <c r="B42" s="5"/>
      <c r="C42" s="1">
        <v>29</v>
      </c>
      <c r="D42" s="21"/>
      <c r="E42" s="22"/>
      <c r="F42" s="22"/>
      <c r="G42" s="52">
        <v>0.1</v>
      </c>
      <c r="H42" s="21">
        <v>1</v>
      </c>
      <c r="I42" s="7"/>
      <c r="J42" s="90">
        <f t="shared" si="0"/>
        <v>0</v>
      </c>
      <c r="K42" s="18" t="str">
        <f t="shared" si="1"/>
        <v/>
      </c>
      <c r="L42" s="90">
        <f t="shared" si="2"/>
        <v>0</v>
      </c>
      <c r="M42" s="18" t="str">
        <f t="shared" si="3"/>
        <v/>
      </c>
      <c r="N42" s="7"/>
      <c r="O42" s="51"/>
      <c r="P42" s="90" t="e">
        <f t="shared" si="4"/>
        <v>#DIV/0!</v>
      </c>
      <c r="Q42" s="18" t="str">
        <f t="shared" si="5"/>
        <v/>
      </c>
      <c r="R42" s="5"/>
      <c r="S42" s="5"/>
      <c r="T42" s="8"/>
    </row>
    <row r="43" spans="1:20" x14ac:dyDescent="0.15">
      <c r="A43" s="9"/>
      <c r="B43" s="5"/>
      <c r="C43" s="1">
        <v>30</v>
      </c>
      <c r="D43" s="21"/>
      <c r="E43" s="22"/>
      <c r="F43" s="22"/>
      <c r="G43" s="52">
        <v>0.1</v>
      </c>
      <c r="H43" s="21">
        <v>1</v>
      </c>
      <c r="I43" s="7"/>
      <c r="J43" s="90">
        <f t="shared" si="0"/>
        <v>0</v>
      </c>
      <c r="K43" s="18" t="str">
        <f t="shared" si="1"/>
        <v/>
      </c>
      <c r="L43" s="90">
        <f t="shared" si="2"/>
        <v>0</v>
      </c>
      <c r="M43" s="18" t="str">
        <f t="shared" si="3"/>
        <v/>
      </c>
      <c r="N43" s="7"/>
      <c r="O43" s="51"/>
      <c r="P43" s="90" t="e">
        <f t="shared" si="4"/>
        <v>#DIV/0!</v>
      </c>
      <c r="Q43" s="18" t="str">
        <f t="shared" si="5"/>
        <v/>
      </c>
      <c r="R43" s="5"/>
      <c r="S43" s="5"/>
      <c r="T43" s="8"/>
    </row>
    <row r="44" spans="1:20" x14ac:dyDescent="0.15">
      <c r="A44" s="9"/>
      <c r="B44" s="5"/>
      <c r="C44" s="1">
        <v>31</v>
      </c>
      <c r="D44" s="21"/>
      <c r="E44" s="22"/>
      <c r="F44" s="22"/>
      <c r="G44" s="52">
        <v>0.1</v>
      </c>
      <c r="H44" s="21">
        <v>1</v>
      </c>
      <c r="I44" s="7"/>
      <c r="J44" s="90">
        <f t="shared" si="0"/>
        <v>0</v>
      </c>
      <c r="K44" s="18" t="str">
        <f t="shared" si="1"/>
        <v/>
      </c>
      <c r="L44" s="90">
        <f t="shared" si="2"/>
        <v>0</v>
      </c>
      <c r="M44" s="18" t="str">
        <f t="shared" si="3"/>
        <v/>
      </c>
      <c r="N44" s="7"/>
      <c r="O44" s="51"/>
      <c r="P44" s="90" t="e">
        <f t="shared" si="4"/>
        <v>#DIV/0!</v>
      </c>
      <c r="Q44" s="18" t="str">
        <f t="shared" si="5"/>
        <v/>
      </c>
      <c r="R44" s="5"/>
      <c r="S44" s="5"/>
      <c r="T44" s="8"/>
    </row>
    <row r="45" spans="1:20" x14ac:dyDescent="0.15">
      <c r="A45" s="9"/>
      <c r="B45" s="5"/>
      <c r="C45" s="1">
        <v>32</v>
      </c>
      <c r="D45" s="21"/>
      <c r="E45" s="22"/>
      <c r="F45" s="22"/>
      <c r="G45" s="52">
        <v>0.1</v>
      </c>
      <c r="H45" s="21">
        <v>1</v>
      </c>
      <c r="I45" s="7"/>
      <c r="J45" s="90">
        <f t="shared" si="0"/>
        <v>0</v>
      </c>
      <c r="K45" s="18" t="str">
        <f t="shared" si="1"/>
        <v/>
      </c>
      <c r="L45" s="90">
        <f t="shared" si="2"/>
        <v>0</v>
      </c>
      <c r="M45" s="18" t="str">
        <f t="shared" si="3"/>
        <v/>
      </c>
      <c r="N45" s="7"/>
      <c r="O45" s="51"/>
      <c r="P45" s="90" t="e">
        <f t="shared" si="4"/>
        <v>#DIV/0!</v>
      </c>
      <c r="Q45" s="18" t="str">
        <f t="shared" si="5"/>
        <v/>
      </c>
      <c r="R45" s="5"/>
      <c r="S45" s="5"/>
      <c r="T45" s="8"/>
    </row>
    <row r="46" spans="1:20" x14ac:dyDescent="0.15">
      <c r="A46" s="9"/>
      <c r="B46" s="5"/>
      <c r="C46" s="1">
        <v>33</v>
      </c>
      <c r="D46" s="21"/>
      <c r="E46" s="22"/>
      <c r="F46" s="22"/>
      <c r="G46" s="52">
        <v>0.1</v>
      </c>
      <c r="H46" s="21">
        <v>1</v>
      </c>
      <c r="I46" s="7"/>
      <c r="J46" s="90">
        <f t="shared" si="0"/>
        <v>0</v>
      </c>
      <c r="K46" s="18" t="str">
        <f t="shared" si="1"/>
        <v/>
      </c>
      <c r="L46" s="90">
        <f t="shared" si="2"/>
        <v>0</v>
      </c>
      <c r="M46" s="18" t="str">
        <f t="shared" si="3"/>
        <v/>
      </c>
      <c r="N46" s="7"/>
      <c r="O46" s="51"/>
      <c r="P46" s="90" t="e">
        <f t="shared" si="4"/>
        <v>#DIV/0!</v>
      </c>
      <c r="Q46" s="18" t="str">
        <f t="shared" si="5"/>
        <v/>
      </c>
      <c r="R46" s="5"/>
      <c r="S46" s="5"/>
      <c r="T46" s="8"/>
    </row>
    <row r="47" spans="1:20" x14ac:dyDescent="0.15">
      <c r="A47" s="9"/>
      <c r="B47" s="5"/>
      <c r="C47" s="1">
        <v>34</v>
      </c>
      <c r="D47" s="21"/>
      <c r="E47" s="22"/>
      <c r="F47" s="22"/>
      <c r="G47" s="52">
        <v>0.1</v>
      </c>
      <c r="H47" s="21">
        <v>1</v>
      </c>
      <c r="I47" s="7"/>
      <c r="J47" s="90">
        <f t="shared" si="0"/>
        <v>0</v>
      </c>
      <c r="K47" s="18" t="str">
        <f t="shared" si="1"/>
        <v/>
      </c>
      <c r="L47" s="90">
        <f t="shared" si="2"/>
        <v>0</v>
      </c>
      <c r="M47" s="18" t="str">
        <f t="shared" si="3"/>
        <v/>
      </c>
      <c r="N47" s="7"/>
      <c r="O47" s="51"/>
      <c r="P47" s="90" t="e">
        <f t="shared" si="4"/>
        <v>#DIV/0!</v>
      </c>
      <c r="Q47" s="18" t="str">
        <f t="shared" si="5"/>
        <v/>
      </c>
      <c r="R47" s="5"/>
      <c r="S47" s="5"/>
      <c r="T47" s="8"/>
    </row>
    <row r="48" spans="1:20" x14ac:dyDescent="0.15">
      <c r="A48" s="9"/>
      <c r="B48" s="5"/>
      <c r="C48" s="1">
        <v>35</v>
      </c>
      <c r="D48" s="21"/>
      <c r="E48" s="22"/>
      <c r="F48" s="22"/>
      <c r="G48" s="52">
        <v>0.1</v>
      </c>
      <c r="H48" s="21">
        <v>1</v>
      </c>
      <c r="I48" s="7"/>
      <c r="J48" s="90">
        <f t="shared" si="0"/>
        <v>0</v>
      </c>
      <c r="K48" s="18" t="str">
        <f t="shared" si="1"/>
        <v/>
      </c>
      <c r="L48" s="90">
        <f t="shared" si="2"/>
        <v>0</v>
      </c>
      <c r="M48" s="18" t="str">
        <f t="shared" si="3"/>
        <v/>
      </c>
      <c r="N48" s="7"/>
      <c r="O48" s="51"/>
      <c r="P48" s="90" t="e">
        <f t="shared" si="4"/>
        <v>#DIV/0!</v>
      </c>
      <c r="Q48" s="18" t="str">
        <f t="shared" si="5"/>
        <v/>
      </c>
      <c r="R48" s="5"/>
      <c r="S48" s="5"/>
      <c r="T48" s="8"/>
    </row>
    <row r="49" spans="1:20" x14ac:dyDescent="0.15">
      <c r="A49" s="9"/>
      <c r="B49" s="5"/>
      <c r="C49" s="1">
        <v>36</v>
      </c>
      <c r="D49" s="21"/>
      <c r="E49" s="22"/>
      <c r="F49" s="22"/>
      <c r="G49" s="52">
        <v>0.1</v>
      </c>
      <c r="H49" s="21">
        <v>1</v>
      </c>
      <c r="I49" s="7"/>
      <c r="J49" s="90">
        <f>(A2_sample-A1_sample)-(A2_blank_ave-A1_blank_ave)</f>
        <v>0</v>
      </c>
      <c r="K49" s="18" t="str">
        <f t="shared" si="1"/>
        <v/>
      </c>
      <c r="L49" s="90">
        <f t="shared" si="2"/>
        <v>0</v>
      </c>
      <c r="M49" s="18" t="str">
        <f t="shared" si="3"/>
        <v/>
      </c>
      <c r="N49" s="7"/>
      <c r="O49" s="51"/>
      <c r="P49" s="90" t="e">
        <f t="shared" si="4"/>
        <v>#DIV/0!</v>
      </c>
      <c r="Q49" s="18" t="str">
        <f t="shared" si="5"/>
        <v/>
      </c>
      <c r="R49" s="5"/>
      <c r="S49" s="5"/>
      <c r="T49" s="8"/>
    </row>
    <row r="50" spans="1:20" x14ac:dyDescent="0.15">
      <c r="A50" s="9"/>
      <c r="B50" s="5"/>
      <c r="C50" s="1">
        <v>37</v>
      </c>
      <c r="D50" s="21"/>
      <c r="E50" s="22"/>
      <c r="F50" s="22"/>
      <c r="G50" s="52">
        <v>0.1</v>
      </c>
      <c r="H50" s="21">
        <v>1</v>
      </c>
      <c r="I50" s="7"/>
      <c r="J50" s="90">
        <f t="shared" si="0"/>
        <v>0</v>
      </c>
      <c r="K50" s="18" t="str">
        <f t="shared" si="1"/>
        <v/>
      </c>
      <c r="L50" s="90">
        <f t="shared" si="2"/>
        <v>0</v>
      </c>
      <c r="M50" s="18" t="str">
        <f t="shared" si="3"/>
        <v/>
      </c>
      <c r="N50" s="7"/>
      <c r="O50" s="51"/>
      <c r="P50" s="90" t="e">
        <f t="shared" si="4"/>
        <v>#DIV/0!</v>
      </c>
      <c r="Q50" s="18" t="str">
        <f t="shared" si="5"/>
        <v/>
      </c>
      <c r="R50" s="5"/>
      <c r="S50" s="5"/>
      <c r="T50" s="8"/>
    </row>
    <row r="51" spans="1:20" x14ac:dyDescent="0.15">
      <c r="A51" s="9"/>
      <c r="B51" s="5"/>
      <c r="C51" s="1">
        <v>38</v>
      </c>
      <c r="D51" s="21"/>
      <c r="E51" s="22"/>
      <c r="F51" s="22"/>
      <c r="G51" s="52">
        <v>0.1</v>
      </c>
      <c r="H51" s="21">
        <v>1</v>
      </c>
      <c r="I51" s="7"/>
      <c r="J51" s="90">
        <f t="shared" si="0"/>
        <v>0</v>
      </c>
      <c r="K51" s="18" t="str">
        <f t="shared" si="1"/>
        <v/>
      </c>
      <c r="L51" s="90">
        <f t="shared" si="2"/>
        <v>0</v>
      </c>
      <c r="M51" s="18" t="str">
        <f t="shared" si="3"/>
        <v/>
      </c>
      <c r="N51" s="7"/>
      <c r="O51" s="51"/>
      <c r="P51" s="90" t="e">
        <f t="shared" si="4"/>
        <v>#DIV/0!</v>
      </c>
      <c r="Q51" s="18" t="str">
        <f t="shared" si="5"/>
        <v/>
      </c>
      <c r="R51" s="5"/>
      <c r="S51" s="5"/>
      <c r="T51" s="8"/>
    </row>
    <row r="52" spans="1:20" x14ac:dyDescent="0.15">
      <c r="A52" s="9"/>
      <c r="B52" s="5"/>
      <c r="C52" s="1">
        <v>39</v>
      </c>
      <c r="D52" s="21"/>
      <c r="E52" s="22"/>
      <c r="F52" s="22"/>
      <c r="G52" s="52">
        <v>0.1</v>
      </c>
      <c r="H52" s="21">
        <v>1</v>
      </c>
      <c r="I52" s="7"/>
      <c r="J52" s="90">
        <f t="shared" si="0"/>
        <v>0</v>
      </c>
      <c r="K52" s="18" t="str">
        <f t="shared" si="1"/>
        <v/>
      </c>
      <c r="L52" s="90">
        <f t="shared" si="2"/>
        <v>0</v>
      </c>
      <c r="M52" s="18" t="str">
        <f t="shared" si="3"/>
        <v/>
      </c>
      <c r="N52" s="7"/>
      <c r="O52" s="51"/>
      <c r="P52" s="90" t="e">
        <f t="shared" si="4"/>
        <v>#DIV/0!</v>
      </c>
      <c r="Q52" s="18" t="str">
        <f t="shared" si="5"/>
        <v/>
      </c>
      <c r="R52" s="5"/>
      <c r="S52" s="5"/>
      <c r="T52" s="8"/>
    </row>
    <row r="53" spans="1:20" x14ac:dyDescent="0.15">
      <c r="A53" s="9"/>
      <c r="B53" s="5"/>
      <c r="C53" s="1">
        <v>40</v>
      </c>
      <c r="D53" s="21"/>
      <c r="E53" s="22"/>
      <c r="F53" s="22"/>
      <c r="G53" s="52">
        <v>0.1</v>
      </c>
      <c r="H53" s="21">
        <v>1</v>
      </c>
      <c r="I53" s="7"/>
      <c r="J53" s="90">
        <f t="shared" si="0"/>
        <v>0</v>
      </c>
      <c r="K53" s="18" t="str">
        <f t="shared" si="1"/>
        <v/>
      </c>
      <c r="L53" s="90">
        <f t="shared" si="2"/>
        <v>0</v>
      </c>
      <c r="M53" s="18" t="str">
        <f t="shared" si="3"/>
        <v/>
      </c>
      <c r="N53" s="7"/>
      <c r="O53" s="51"/>
      <c r="P53" s="90" t="e">
        <f t="shared" si="4"/>
        <v>#DIV/0!</v>
      </c>
      <c r="Q53" s="18" t="str">
        <f t="shared" si="5"/>
        <v/>
      </c>
      <c r="R53" s="5"/>
      <c r="S53" s="5"/>
      <c r="T53" s="8"/>
    </row>
    <row r="54" spans="1:20" x14ac:dyDescent="0.15">
      <c r="A54" s="9"/>
      <c r="B54" s="5"/>
      <c r="C54" s="5"/>
      <c r="D54" s="48"/>
      <c r="E54" s="49"/>
      <c r="F54" s="49"/>
      <c r="G54" s="49"/>
      <c r="H54" s="49"/>
      <c r="I54" s="5"/>
      <c r="J54" s="5"/>
      <c r="K54" s="35"/>
      <c r="L54" s="35"/>
      <c r="M54" s="35"/>
      <c r="N54" s="5"/>
      <c r="O54" s="49"/>
      <c r="P54" s="5"/>
      <c r="Q54" s="35"/>
      <c r="R54" s="5"/>
      <c r="S54" s="5"/>
      <c r="T54" s="8"/>
    </row>
    <row r="55" spans="1:20" x14ac:dyDescent="0.15">
      <c r="A55" s="9"/>
      <c r="B55" s="5"/>
      <c r="C55" s="5"/>
      <c r="D55" s="48"/>
      <c r="E55" s="49"/>
      <c r="F55" s="49"/>
      <c r="G55" s="49"/>
      <c r="H55" s="49"/>
      <c r="I55" s="5"/>
      <c r="J55" s="5"/>
      <c r="K55" s="35"/>
      <c r="L55" s="35"/>
      <c r="M55" s="35"/>
      <c r="N55" s="5"/>
      <c r="O55" s="49"/>
      <c r="P55" s="5"/>
      <c r="Q55" s="35"/>
      <c r="R55" s="5"/>
      <c r="S55" s="5"/>
      <c r="T55" s="8"/>
    </row>
    <row r="56" spans="1:20" ht="9.25" customHeight="1" x14ac:dyDescent="0.15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8"/>
    </row>
    <row r="57" spans="1:20" ht="400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</sheetData>
  <sheetProtection algorithmName="SHA-512" hashValue="8Upthl11+Ml5mXw1+zwafZj36Hc7ZqOLmhsIW264aWrHCOfa4qGSUTEsFWmVLY35Ykvc3xhOMUU68ZsI4d1yaw==" saltValue="XkxbpR4jxyWX7WaSPOp7MA==" spinCount="100000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G8:G10 O54:O55 G54:H55 F10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F8:F9 E8:E10 O14:O53 E14:H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2005-02-24T18:01:25Z</cp:lastPrinted>
  <dcterms:created xsi:type="dcterms:W3CDTF">2004-10-05T18:50:23Z</dcterms:created>
  <dcterms:modified xsi:type="dcterms:W3CDTF">2020-03-16T13:18:31Z</dcterms:modified>
</cp:coreProperties>
</file>