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PANOPA\"/>
    </mc:Choice>
  </mc:AlternateContent>
  <xr:revisionPtr revIDLastSave="0" documentId="13_ncr:48009_{D8B3558F-B424-4DC2-BF69-EB58B90CCE97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mg_nl">MegaCalc!$L$14:$L$53</definedName>
    <definedName name="Contact_us">Instructions!$C$46</definedName>
    <definedName name="Dilution">MegaCalc!$H$14:$H$53</definedName>
    <definedName name="Instructions">Instructions!$A$2</definedName>
    <definedName name="_xlnm.Print_Area" localSheetId="0">Instructions!$B$2:$O$45</definedName>
    <definedName name="_xlnm.Print_Area" localSheetId="1">MegaCalc!$B$2:$N$53</definedName>
    <definedName name="_xlnm.Print_Titles" localSheetId="1">MegaCalc!$12:$13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37" i="1" s="1"/>
  <c r="L37" i="1" s="1"/>
  <c r="E10" i="1"/>
  <c r="M15" i="1" s="1"/>
  <c r="K15" i="1"/>
  <c r="J15" i="1"/>
  <c r="L15" i="1" s="1"/>
  <c r="J16" i="1"/>
  <c r="L16" i="1"/>
  <c r="J17" i="1"/>
  <c r="L17" i="1" s="1"/>
  <c r="J18" i="1"/>
  <c r="L18" i="1"/>
  <c r="J19" i="1"/>
  <c r="L19" i="1" s="1"/>
  <c r="J20" i="1"/>
  <c r="L20" i="1"/>
  <c r="J21" i="1"/>
  <c r="L21" i="1" s="1"/>
  <c r="J22" i="1"/>
  <c r="L22" i="1"/>
  <c r="J23" i="1"/>
  <c r="L23" i="1" s="1"/>
  <c r="J24" i="1"/>
  <c r="L24" i="1"/>
  <c r="J25" i="1"/>
  <c r="L25" i="1" s="1"/>
  <c r="J26" i="1"/>
  <c r="L26" i="1"/>
  <c r="J27" i="1"/>
  <c r="L27" i="1" s="1"/>
  <c r="J28" i="1"/>
  <c r="L28" i="1"/>
  <c r="J29" i="1"/>
  <c r="L29" i="1" s="1"/>
  <c r="J30" i="1"/>
  <c r="L30" i="1"/>
  <c r="J31" i="1"/>
  <c r="L31" i="1" s="1"/>
  <c r="J32" i="1"/>
  <c r="L32" i="1"/>
  <c r="J33" i="1"/>
  <c r="L33" i="1" s="1"/>
  <c r="J34" i="1"/>
  <c r="L34" i="1"/>
  <c r="J35" i="1"/>
  <c r="L35" i="1" s="1"/>
  <c r="J36" i="1"/>
  <c r="L36" i="1"/>
  <c r="M36" i="1"/>
  <c r="M37" i="1"/>
  <c r="J38" i="1"/>
  <c r="L38" i="1" s="1"/>
  <c r="M38" i="1"/>
  <c r="J39" i="1"/>
  <c r="L39" i="1" s="1"/>
  <c r="J40" i="1"/>
  <c r="L40" i="1"/>
  <c r="M40" i="1"/>
  <c r="M41" i="1"/>
  <c r="J42" i="1"/>
  <c r="L42" i="1" s="1"/>
  <c r="M42" i="1"/>
  <c r="J43" i="1"/>
  <c r="L43" i="1" s="1"/>
  <c r="J44" i="1"/>
  <c r="L44" i="1"/>
  <c r="M44" i="1"/>
  <c r="M45" i="1"/>
  <c r="J46" i="1"/>
  <c r="L46" i="1" s="1"/>
  <c r="M46" i="1"/>
  <c r="J47" i="1"/>
  <c r="L47" i="1" s="1"/>
  <c r="J48" i="1"/>
  <c r="L48" i="1"/>
  <c r="K48" i="1"/>
  <c r="J49" i="1"/>
  <c r="L49" i="1"/>
  <c r="K49" i="1"/>
  <c r="J50" i="1"/>
  <c r="L50" i="1"/>
  <c r="K50" i="1"/>
  <c r="J51" i="1"/>
  <c r="L51" i="1"/>
  <c r="K51" i="1"/>
  <c r="J52" i="1"/>
  <c r="L52" i="1"/>
  <c r="K52" i="1"/>
  <c r="J53" i="1"/>
  <c r="L53" i="1"/>
  <c r="K53" i="1"/>
  <c r="M14" i="1"/>
  <c r="J14" i="1"/>
  <c r="L14" i="1" s="1"/>
  <c r="K47" i="1"/>
  <c r="K46" i="1"/>
  <c r="K45" i="1"/>
  <c r="K43" i="1"/>
  <c r="K42" i="1"/>
  <c r="K41" i="1"/>
  <c r="K39" i="1"/>
  <c r="K38" i="1"/>
  <c r="K37" i="1"/>
  <c r="K35" i="1"/>
  <c r="K34" i="1"/>
  <c r="K33" i="1"/>
  <c r="K31" i="1"/>
  <c r="K30" i="1"/>
  <c r="K29" i="1"/>
  <c r="K27" i="1"/>
  <c r="K26" i="1"/>
  <c r="K25" i="1"/>
  <c r="K23" i="1"/>
  <c r="K22" i="1"/>
  <c r="K21" i="1"/>
  <c r="K19" i="1"/>
  <c r="K18" i="1"/>
  <c r="K17" i="1"/>
  <c r="M35" i="1"/>
  <c r="M34" i="1"/>
  <c r="M33" i="1"/>
  <c r="M31" i="1"/>
  <c r="M30" i="1"/>
  <c r="M29" i="1"/>
  <c r="M27" i="1"/>
  <c r="M26" i="1"/>
  <c r="M25" i="1"/>
  <c r="M23" i="1"/>
  <c r="M22" i="1"/>
  <c r="M21" i="1"/>
  <c r="M19" i="1"/>
  <c r="M18" i="1"/>
  <c r="M17" i="1"/>
  <c r="M16" i="1" l="1"/>
  <c r="M20" i="1"/>
  <c r="M24" i="1"/>
  <c r="M28" i="1"/>
  <c r="M32" i="1"/>
  <c r="K16" i="1"/>
  <c r="K20" i="1"/>
  <c r="K24" i="1"/>
  <c r="K28" i="1"/>
  <c r="K32" i="1"/>
  <c r="K36" i="1"/>
  <c r="K40" i="1"/>
  <c r="K44" i="1"/>
  <c r="K14" i="1"/>
  <c r="M53" i="1"/>
  <c r="M52" i="1"/>
  <c r="M51" i="1"/>
  <c r="M50" i="1"/>
  <c r="M49" i="1"/>
  <c r="M48" i="1"/>
  <c r="M47" i="1"/>
  <c r="J45" i="1"/>
  <c r="L45" i="1" s="1"/>
  <c r="M43" i="1"/>
  <c r="J41" i="1"/>
  <c r="L41" i="1" s="1"/>
  <c r="M39" i="1"/>
</calcChain>
</file>

<file path=xl/sharedStrings.xml><?xml version="1.0" encoding="utf-8"?>
<sst xmlns="http://schemas.openxmlformats.org/spreadsheetml/2006/main" count="48" uniqueCount="32">
  <si>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</si>
  <si>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</si>
  <si>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</si>
  <si>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</si>
  <si>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</si>
  <si>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</si>
  <si>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</si>
  <si>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</si>
  <si>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</si>
  <si>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</si>
  <si>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</si>
  <si>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</si>
  <si>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</si>
  <si>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</si>
  <si>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</si>
  <si>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</si>
  <si>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</si>
  <si>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</si>
  <si>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</si>
  <si>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</si>
  <si>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</si>
  <si>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</si>
  <si>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</si>
  <si>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On the 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</si>
  <si>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</si>
  <si>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 Abs
(PAN)</t>
  </si>
  <si>
    <t>PAN
(mg of N/L)</t>
  </si>
  <si>
    <t>Concentration (mg of N/L)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</si>
  <si>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mg of N/L) from raw absorbance data. </t>
    </r>
  </si>
  <si>
    <t>Megazyme Knowledge Base</t>
  </si>
  <si>
    <t>Customer Support</t>
  </si>
  <si>
    <t>K-PANOPA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</si>
</sst>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17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82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2" fontId="1" fillId="4" borderId="1" xfId="0" applyNumberFormat="1" applyFont="1" applyFill="1" applyBorder="1" applyProtection="1">
      <protection locked="0"/>
    </xf>
    <xf numFmtId="186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2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wrapText="1"/>
    </xf>
    <xf numFmtId="0" fontId="8" fillId="2" borderId="0" xfId="0" applyFont="1" applyFill="1" applyAlignment="1" applyProtection="1">
      <alignment wrapText="1"/>
    </xf>
    <xf numFmtId="0" fontId="8" fillId="2" borderId="0" xfId="0" applyFont="1" applyFill="1" applyAlignment="1" applyProtection="1"/>
    <xf numFmtId="0" fontId="14" fillId="0" borderId="0" xfId="0" applyFont="1" applyAlignment="1" applyProtection="1"/>
    <xf numFmtId="0" fontId="8" fillId="2" borderId="0" xfId="0" applyFont="1" applyFill="1" applyProtection="1"/>
    <xf numFmtId="0" fontId="8" fillId="2" borderId="0" xfId="0" applyFont="1" applyFill="1" applyBorder="1" applyAlignment="1" applyProtection="1"/>
    <xf numFmtId="182" fontId="2" fillId="2" borderId="0" xfId="0" applyNumberFormat="1" applyFont="1" applyFill="1" applyBorder="1" applyAlignment="1" applyProtection="1">
      <alignment horizontal="left"/>
    </xf>
    <xf numFmtId="0" fontId="3" fillId="2" borderId="0" xfId="1" applyFill="1" applyAlignment="1" applyProtection="1">
      <alignment horizontal="right" vertical="top" wrapText="1"/>
    </xf>
    <xf numFmtId="0" fontId="11" fillId="2" borderId="0" xfId="0" applyFont="1" applyFill="1" applyProtection="1"/>
    <xf numFmtId="182" fontId="1" fillId="4" borderId="3" xfId="0" applyNumberFormat="1" applyFont="1" applyFill="1" applyBorder="1" applyProtection="1"/>
    <xf numFmtId="182" fontId="1" fillId="4" borderId="4" xfId="0" applyNumberFormat="1" applyFont="1" applyFill="1" applyBorder="1" applyProtection="1"/>
    <xf numFmtId="182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3" fillId="2" borderId="1" xfId="0" applyFont="1" applyFill="1" applyBorder="1" applyAlignment="1" applyProtection="1">
      <alignment horizontal="center"/>
    </xf>
    <xf numFmtId="182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1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6" fontId="1" fillId="2" borderId="1" xfId="0" applyNumberFormat="1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4" fillId="2" borderId="0" xfId="0" applyFont="1" applyFill="1" applyProtection="1"/>
    <xf numFmtId="0" fontId="10" fillId="0" borderId="0" xfId="0" applyFont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5" fillId="2" borderId="0" xfId="1" applyFont="1" applyFill="1" applyAlignment="1" applyProtection="1"/>
    <xf numFmtId="0" fontId="8" fillId="2" borderId="0" xfId="1" applyFont="1" applyFill="1" applyAlignment="1" applyProtection="1">
      <alignment wrapText="1"/>
    </xf>
    <xf numFmtId="0" fontId="14" fillId="2" borderId="0" xfId="0" applyFont="1" applyFill="1" applyAlignment="1" applyProtection="1"/>
    <xf numFmtId="0" fontId="15" fillId="2" borderId="0" xfId="1" applyFont="1" applyFill="1" applyAlignment="1" applyProtection="1">
      <alignment wrapText="1"/>
    </xf>
    <xf numFmtId="182" fontId="1" fillId="2" borderId="1" xfId="0" applyNumberFormat="1" applyFont="1" applyFill="1" applyBorder="1" applyAlignment="1">
      <alignment horizontal="right"/>
    </xf>
    <xf numFmtId="0" fontId="7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5" fillId="2" borderId="0" xfId="0" applyFont="1" applyFill="1" applyProtection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8" fillId="2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182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5" Type="http://schemas.openxmlformats.org/officeDocument/2006/relationships/hyperlink" Target="#Instructions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22</xdr:row>
      <xdr:rowOff>38100</xdr:rowOff>
    </xdr:from>
    <xdr:to>
      <xdr:col>8</xdr:col>
      <xdr:colOff>200025</xdr:colOff>
      <xdr:row>27</xdr:row>
      <xdr:rowOff>152400</xdr:rowOff>
    </xdr:to>
    <xdr:sp macro="" textlink="">
      <xdr:nvSpPr>
        <xdr:cNvPr id="6351" name="Line 67">
          <a:extLst>
            <a:ext uri="{FF2B5EF4-FFF2-40B4-BE49-F238E27FC236}">
              <a16:creationId xmlns:a16="http://schemas.microsoft.com/office/drawing/2014/main" id="{A4458B86-8E08-4BE8-8C29-A835C6A36481}"/>
            </a:ext>
          </a:extLst>
        </xdr:cNvPr>
        <xdr:cNvSpPr>
          <a:spLocks noChangeShapeType="1"/>
        </xdr:cNvSpPr>
      </xdr:nvSpPr>
      <xdr:spPr bwMode="auto">
        <a:xfrm flipH="1" flipV="1">
          <a:off x="3705225" y="6810375"/>
          <a:ext cx="10191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546</xdr:rowOff>
    </xdr:from>
    <xdr:to>
      <xdr:col>15</xdr:col>
      <xdr:colOff>0</xdr:colOff>
      <xdr:row>6</xdr:row>
      <xdr:rowOff>46379</xdr:rowOff>
    </xdr:to>
    <xdr:pic>
      <xdr:nvPicPr>
        <xdr:cNvPr id="6352" name="Picture 80">
          <a:extLst>
            <a:ext uri="{FF2B5EF4-FFF2-40B4-BE49-F238E27FC236}">
              <a16:creationId xmlns:a16="http://schemas.microsoft.com/office/drawing/2014/main" id="{F55824A6-D902-48C0-B7DB-70469645B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3473"/>
          <a:ext cx="8154329" cy="1323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353" name="Line 10">
          <a:extLst>
            <a:ext uri="{FF2B5EF4-FFF2-40B4-BE49-F238E27FC236}">
              <a16:creationId xmlns:a16="http://schemas.microsoft.com/office/drawing/2014/main" id="{B430612F-62ED-4320-A335-0D20D859716F}"/>
            </a:ext>
          </a:extLst>
        </xdr:cNvPr>
        <xdr:cNvSpPr>
          <a:spLocks noChangeShapeType="1"/>
        </xdr:cNvSpPr>
      </xdr:nvSpPr>
      <xdr:spPr bwMode="auto">
        <a:xfrm>
          <a:off x="1457325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247650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6F8FD4CD-5DA1-49FC-9AAA-A938CB630796}"/>
            </a:ext>
          </a:extLst>
        </xdr:cNvPr>
        <xdr:cNvSpPr>
          <a:spLocks noChangeArrowheads="1"/>
        </xdr:cNvSpPr>
      </xdr:nvSpPr>
      <xdr:spPr bwMode="auto">
        <a:xfrm>
          <a:off x="561975" y="3838575"/>
          <a:ext cx="29146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55" name="Line 12">
          <a:extLst>
            <a:ext uri="{FF2B5EF4-FFF2-40B4-BE49-F238E27FC236}">
              <a16:creationId xmlns:a16="http://schemas.microsoft.com/office/drawing/2014/main" id="{56E2A4BB-79F0-4A52-BB0C-38E2B9F4B637}"/>
            </a:ext>
          </a:extLst>
        </xdr:cNvPr>
        <xdr:cNvSpPr>
          <a:spLocks noChangeShapeType="1"/>
        </xdr:cNvSpPr>
      </xdr:nvSpPr>
      <xdr:spPr bwMode="auto">
        <a:xfrm flipH="1">
          <a:off x="30099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152400</xdr:rowOff>
    </xdr:to>
    <xdr:sp macro="" textlink="">
      <xdr:nvSpPr>
        <xdr:cNvPr id="6356" name="Line 14">
          <a:extLst>
            <a:ext uri="{FF2B5EF4-FFF2-40B4-BE49-F238E27FC236}">
              <a16:creationId xmlns:a16="http://schemas.microsoft.com/office/drawing/2014/main" id="{212B482E-F3D6-4C05-B711-85C2F555DD1A}"/>
            </a:ext>
          </a:extLst>
        </xdr:cNvPr>
        <xdr:cNvSpPr>
          <a:spLocks noChangeShapeType="1"/>
        </xdr:cNvSpPr>
      </xdr:nvSpPr>
      <xdr:spPr bwMode="auto">
        <a:xfrm flipH="1">
          <a:off x="3143250" y="4476750"/>
          <a:ext cx="139065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228600</xdr:rowOff>
    </xdr:from>
    <xdr:to>
      <xdr:col>14</xdr:col>
      <xdr:colOff>342900</xdr:colOff>
      <xdr:row>18</xdr:row>
      <xdr:rowOff>57150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5FC3ABB4-1B01-4459-B777-40262A96F4C8}"/>
            </a:ext>
          </a:extLst>
        </xdr:cNvPr>
        <xdr:cNvSpPr>
          <a:spLocks noChangeArrowheads="1"/>
        </xdr:cNvSpPr>
      </xdr:nvSpPr>
      <xdr:spPr bwMode="auto">
        <a:xfrm>
          <a:off x="4133850" y="5229225"/>
          <a:ext cx="379095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GB"/>
        </a:p>
      </xdr:txBody>
    </xdr:sp>
    <xdr:clientData/>
  </xdr:twoCellAnchor>
  <xdr:twoCellAnchor>
    <xdr:from>
      <xdr:col>13</xdr:col>
      <xdr:colOff>9525</xdr:colOff>
      <xdr:row>24</xdr:row>
      <xdr:rowOff>57150</xdr:rowOff>
    </xdr:from>
    <xdr:to>
      <xdr:col>13</xdr:col>
      <xdr:colOff>9525</xdr:colOff>
      <xdr:row>29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C22F442D-D74A-4D40-A567-37BF1FCF070A}"/>
            </a:ext>
          </a:extLst>
        </xdr:cNvPr>
        <xdr:cNvSpPr>
          <a:spLocks noChangeArrowheads="1"/>
        </xdr:cNvSpPr>
      </xdr:nvSpPr>
      <xdr:spPr bwMode="auto">
        <a:xfrm>
          <a:off x="6943725" y="72104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23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346F85E-FA3D-4BCB-B7AE-C660699E669F}"/>
            </a:ext>
          </a:extLst>
        </xdr:cNvPr>
        <xdr:cNvSpPr>
          <a:spLocks noChangeArrowheads="1"/>
        </xdr:cNvSpPr>
      </xdr:nvSpPr>
      <xdr:spPr bwMode="auto">
        <a:xfrm>
          <a:off x="6943725" y="5572125"/>
          <a:ext cx="0" cy="1419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367AB8-D8F4-40E7-8928-523A17D7E2CF}"/>
            </a:ext>
          </a:extLst>
        </xdr:cNvPr>
        <xdr:cNvSpPr txBox="1">
          <a:spLocks noChangeArrowheads="1"/>
        </xdr:cNvSpPr>
      </xdr:nvSpPr>
      <xdr:spPr bwMode="auto">
        <a:xfrm>
          <a:off x="69437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61" name="Line 38">
          <a:extLst>
            <a:ext uri="{FF2B5EF4-FFF2-40B4-BE49-F238E27FC236}">
              <a16:creationId xmlns:a16="http://schemas.microsoft.com/office/drawing/2014/main" id="{279AA289-C07C-4C8D-BCDE-CBB48D4E955C}"/>
            </a:ext>
          </a:extLst>
        </xdr:cNvPr>
        <xdr:cNvSpPr>
          <a:spLocks noChangeShapeType="1"/>
        </xdr:cNvSpPr>
      </xdr:nvSpPr>
      <xdr:spPr bwMode="auto">
        <a:xfrm>
          <a:off x="69437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62" name="Line 39">
          <a:extLst>
            <a:ext uri="{FF2B5EF4-FFF2-40B4-BE49-F238E27FC236}">
              <a16:creationId xmlns:a16="http://schemas.microsoft.com/office/drawing/2014/main" id="{8C7CDF3D-3F11-478D-829E-9CDBA5343CB2}"/>
            </a:ext>
          </a:extLst>
        </xdr:cNvPr>
        <xdr:cNvSpPr>
          <a:spLocks noChangeShapeType="1"/>
        </xdr:cNvSpPr>
      </xdr:nvSpPr>
      <xdr:spPr bwMode="auto">
        <a:xfrm flipH="1">
          <a:off x="69437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63" name="Line 40">
          <a:extLst>
            <a:ext uri="{FF2B5EF4-FFF2-40B4-BE49-F238E27FC236}">
              <a16:creationId xmlns:a16="http://schemas.microsoft.com/office/drawing/2014/main" id="{25593CEC-6113-4A4E-8625-D69D8ADBC3F4}"/>
            </a:ext>
          </a:extLst>
        </xdr:cNvPr>
        <xdr:cNvSpPr>
          <a:spLocks noChangeShapeType="1"/>
        </xdr:cNvSpPr>
      </xdr:nvSpPr>
      <xdr:spPr bwMode="auto">
        <a:xfrm flipH="1">
          <a:off x="69437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A1793B-5E45-41AF-92EF-14810294B364}"/>
            </a:ext>
          </a:extLst>
        </xdr:cNvPr>
        <xdr:cNvSpPr txBox="1">
          <a:spLocks noChangeArrowheads="1"/>
        </xdr:cNvSpPr>
      </xdr:nvSpPr>
      <xdr:spPr bwMode="auto">
        <a:xfrm>
          <a:off x="69437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B0769B-E833-4935-9DB2-8072AF567BB1}"/>
            </a:ext>
          </a:extLst>
        </xdr:cNvPr>
        <xdr:cNvSpPr txBox="1">
          <a:spLocks noChangeArrowheads="1"/>
        </xdr:cNvSpPr>
      </xdr:nvSpPr>
      <xdr:spPr bwMode="auto">
        <a:xfrm>
          <a:off x="209550" y="2667000"/>
          <a:ext cx="10191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>
    <xdr:from>
      <xdr:col>2</xdr:col>
      <xdr:colOff>47625</xdr:colOff>
      <xdr:row>43</xdr:row>
      <xdr:rowOff>152400</xdr:rowOff>
    </xdr:from>
    <xdr:to>
      <xdr:col>3</xdr:col>
      <xdr:colOff>447675</xdr:colOff>
      <xdr:row>44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27915F-0043-4240-814F-F32D70B7861D}"/>
            </a:ext>
          </a:extLst>
        </xdr:cNvPr>
        <xdr:cNvSpPr txBox="1">
          <a:spLocks noChangeArrowheads="1"/>
        </xdr:cNvSpPr>
      </xdr:nvSpPr>
      <xdr:spPr bwMode="auto">
        <a:xfrm>
          <a:off x="238125" y="11706225"/>
          <a:ext cx="12192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10</xdr:col>
      <xdr:colOff>95250</xdr:colOff>
      <xdr:row>20</xdr:row>
      <xdr:rowOff>38100</xdr:rowOff>
    </xdr:from>
    <xdr:to>
      <xdr:col>10</xdr:col>
      <xdr:colOff>180975</xdr:colOff>
      <xdr:row>20</xdr:row>
      <xdr:rowOff>133350</xdr:rowOff>
    </xdr:to>
    <xdr:sp macro="" textlink="">
      <xdr:nvSpPr>
        <xdr:cNvPr id="6367" name="AutoShape 59">
          <a:extLst>
            <a:ext uri="{FF2B5EF4-FFF2-40B4-BE49-F238E27FC236}">
              <a16:creationId xmlns:a16="http://schemas.microsoft.com/office/drawing/2014/main" id="{6ED03238-68E0-4F6E-BC09-545F9E551D67}"/>
            </a:ext>
          </a:extLst>
        </xdr:cNvPr>
        <xdr:cNvSpPr>
          <a:spLocks noChangeArrowheads="1"/>
        </xdr:cNvSpPr>
      </xdr:nvSpPr>
      <xdr:spPr bwMode="auto">
        <a:xfrm>
          <a:off x="5267325" y="6048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104775</xdr:rowOff>
    </xdr:from>
    <xdr:to>
      <xdr:col>14</xdr:col>
      <xdr:colOff>314325</xdr:colOff>
      <xdr:row>15</xdr:row>
      <xdr:rowOff>85725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4A2DA7B1-2121-41ED-9F92-AA0787555D25}"/>
            </a:ext>
          </a:extLst>
        </xdr:cNvPr>
        <xdr:cNvSpPr>
          <a:spLocks noChangeArrowheads="1"/>
        </xdr:cNvSpPr>
      </xdr:nvSpPr>
      <xdr:spPr bwMode="auto">
        <a:xfrm>
          <a:off x="4133850" y="3838575"/>
          <a:ext cx="3762375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GB"/>
        </a:p>
      </xdr:txBody>
    </xdr:sp>
    <xdr:clientData/>
  </xdr:twoCellAnchor>
  <xdr:twoCellAnchor>
    <xdr:from>
      <xdr:col>2</xdr:col>
      <xdr:colOff>85725</xdr:colOff>
      <xdr:row>24</xdr:row>
      <xdr:rowOff>180975</xdr:rowOff>
    </xdr:from>
    <xdr:to>
      <xdr:col>7</xdr:col>
      <xdr:colOff>352425</xdr:colOff>
      <xdr:row>33</xdr:row>
      <xdr:rowOff>190500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76549BA0-8FAA-4D39-8DBE-0C72BEBECFA7}"/>
            </a:ext>
          </a:extLst>
        </xdr:cNvPr>
        <xdr:cNvSpPr>
          <a:spLocks noChangeArrowheads="1"/>
        </xdr:cNvSpPr>
      </xdr:nvSpPr>
      <xdr:spPr bwMode="auto">
        <a:xfrm>
          <a:off x="276225" y="7334250"/>
          <a:ext cx="385762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D-Glucose HK by 1.8529. For absorbance readings at 334 nm (Hg lamp; ext. coeff. 6.18) multiply the calculated values for D-Glucose HK by 1.0194.   </a:t>
          </a:r>
          <a:endParaRPr lang="en-GB"/>
        </a:p>
      </xdr:txBody>
    </xdr:sp>
    <xdr:clientData/>
  </xdr:twoCellAnchor>
  <xdr:twoCellAnchor>
    <xdr:from>
      <xdr:col>8</xdr:col>
      <xdr:colOff>114300</xdr:colOff>
      <xdr:row>24</xdr:row>
      <xdr:rowOff>180975</xdr:rowOff>
    </xdr:from>
    <xdr:to>
      <xdr:col>14</xdr:col>
      <xdr:colOff>314325</xdr:colOff>
      <xdr:row>29</xdr:row>
      <xdr:rowOff>38100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FB5648A2-EC4A-4ABD-A1F1-7F7FFF2B98CB}"/>
            </a:ext>
          </a:extLst>
        </xdr:cNvPr>
        <xdr:cNvSpPr>
          <a:spLocks noChangeArrowheads="1"/>
        </xdr:cNvSpPr>
      </xdr:nvSpPr>
      <xdr:spPr bwMode="auto">
        <a:xfrm>
          <a:off x="4638675" y="7334250"/>
          <a:ext cx="325755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0.05 mL is used, enter the volume.</a:t>
          </a:r>
          <a:endParaRPr lang="en-GB"/>
        </a:p>
      </xdr:txBody>
    </xdr:sp>
    <xdr:clientData/>
  </xdr:twoCellAnchor>
  <xdr:twoCellAnchor>
    <xdr:from>
      <xdr:col>7</xdr:col>
      <xdr:colOff>495300</xdr:colOff>
      <xdr:row>22</xdr:row>
      <xdr:rowOff>57150</xdr:rowOff>
    </xdr:from>
    <xdr:to>
      <xdr:col>10</xdr:col>
      <xdr:colOff>609600</xdr:colOff>
      <xdr:row>30</xdr:row>
      <xdr:rowOff>76200</xdr:rowOff>
    </xdr:to>
    <xdr:sp macro="" textlink="">
      <xdr:nvSpPr>
        <xdr:cNvPr id="6371" name="Line 68">
          <a:extLst>
            <a:ext uri="{FF2B5EF4-FFF2-40B4-BE49-F238E27FC236}">
              <a16:creationId xmlns:a16="http://schemas.microsoft.com/office/drawing/2014/main" id="{F777CFAB-A31E-4B7A-BFD7-3D7605DCF5EA}"/>
            </a:ext>
          </a:extLst>
        </xdr:cNvPr>
        <xdr:cNvSpPr>
          <a:spLocks noChangeShapeType="1"/>
        </xdr:cNvSpPr>
      </xdr:nvSpPr>
      <xdr:spPr bwMode="auto">
        <a:xfrm flipH="1" flipV="1">
          <a:off x="4276725" y="6829425"/>
          <a:ext cx="1504950" cy="1543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114300</xdr:colOff>
      <xdr:row>30</xdr:row>
      <xdr:rowOff>0</xdr:rowOff>
    </xdr:from>
    <xdr:to>
      <xdr:col>14</xdr:col>
      <xdr:colOff>314325</xdr:colOff>
      <xdr:row>33</xdr:row>
      <xdr:rowOff>180975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7814FADC-6271-4720-B835-9EBA756B4791}"/>
            </a:ext>
          </a:extLst>
        </xdr:cNvPr>
        <xdr:cNvSpPr>
          <a:spLocks noChangeArrowheads="1"/>
        </xdr:cNvSpPr>
      </xdr:nvSpPr>
      <xdr:spPr bwMode="auto">
        <a:xfrm>
          <a:off x="4638675" y="8296275"/>
          <a:ext cx="32575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CA2FB1-9B82-4D80-B4F1-7E7270AFB83E}"/>
            </a:ext>
          </a:extLst>
        </xdr:cNvPr>
        <xdr:cNvSpPr txBox="1">
          <a:spLocks noChangeArrowheads="1"/>
        </xdr:cNvSpPr>
      </xdr:nvSpPr>
      <xdr:spPr bwMode="auto">
        <a:xfrm>
          <a:off x="6943725" y="1695450"/>
          <a:ext cx="12858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98877</xdr:rowOff>
    </xdr:from>
    <xdr:to>
      <xdr:col>14</xdr:col>
      <xdr:colOff>0</xdr:colOff>
      <xdr:row>2</xdr:row>
      <xdr:rowOff>22870</xdr:rowOff>
    </xdr:to>
    <xdr:pic>
      <xdr:nvPicPr>
        <xdr:cNvPr id="2176" name="Picture 44">
          <a:extLst>
            <a:ext uri="{FF2B5EF4-FFF2-40B4-BE49-F238E27FC236}">
              <a16:creationId xmlns:a16="http://schemas.microsoft.com/office/drawing/2014/main" id="{5A5D31C8-0864-4A2A-AC71-35A71860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957" y="98877"/>
          <a:ext cx="7951304" cy="1290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285750</xdr:colOff>
      <xdr:row>12</xdr:row>
      <xdr:rowOff>76200</xdr:rowOff>
    </xdr:from>
    <xdr:to>
      <xdr:col>10</xdr:col>
      <xdr:colOff>371475</xdr:colOff>
      <xdr:row>12</xdr:row>
      <xdr:rowOff>171450</xdr:rowOff>
    </xdr:to>
    <xdr:sp macro="" textlink="">
      <xdr:nvSpPr>
        <xdr:cNvPr id="2178" name="AutoShape 11">
          <a:extLst>
            <a:ext uri="{FF2B5EF4-FFF2-40B4-BE49-F238E27FC236}">
              <a16:creationId xmlns:a16="http://schemas.microsoft.com/office/drawing/2014/main" id="{90119A2E-170F-4A6D-B7F7-CB5812C70EF0}"/>
            </a:ext>
          </a:extLst>
        </xdr:cNvPr>
        <xdr:cNvSpPr>
          <a:spLocks noChangeArrowheads="1"/>
        </xdr:cNvSpPr>
      </xdr:nvSpPr>
      <xdr:spPr bwMode="auto">
        <a:xfrm>
          <a:off x="5810250" y="340042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114300</xdr:rowOff>
    </xdr:from>
    <xdr:to>
      <xdr:col>14</xdr:col>
      <xdr:colOff>0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D95E77-0201-49A4-9307-A733FC128342}"/>
            </a:ext>
          </a:extLst>
        </xdr:cNvPr>
        <xdr:cNvSpPr txBox="1">
          <a:spLocks noChangeArrowheads="1"/>
        </xdr:cNvSpPr>
      </xdr:nvSpPr>
      <xdr:spPr bwMode="auto">
        <a:xfrm>
          <a:off x="8077200" y="1476375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 fPrintsWithSheet="0"/>
  </xdr:twoCellAnchor>
  <xdr:twoCellAnchor>
    <xdr:from>
      <xdr:col>14</xdr:col>
      <xdr:colOff>0</xdr:colOff>
      <xdr:row>3</xdr:row>
      <xdr:rowOff>114300</xdr:rowOff>
    </xdr:from>
    <xdr:to>
      <xdr:col>14</xdr:col>
      <xdr:colOff>0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886C83-BC01-41FB-B666-428928AA908D}"/>
            </a:ext>
          </a:extLst>
        </xdr:cNvPr>
        <xdr:cNvSpPr txBox="1">
          <a:spLocks noChangeArrowheads="1"/>
        </xdr:cNvSpPr>
      </xdr:nvSpPr>
      <xdr:spPr bwMode="auto">
        <a:xfrm>
          <a:off x="8077200" y="16668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14</xdr:col>
      <xdr:colOff>0</xdr:colOff>
      <xdr:row>4</xdr:row>
      <xdr:rowOff>95250</xdr:rowOff>
    </xdr:from>
    <xdr:to>
      <xdr:col>14</xdr:col>
      <xdr:colOff>0</xdr:colOff>
      <xdr:row>4</xdr:row>
      <xdr:rowOff>95250</xdr:rowOff>
    </xdr:to>
    <xdr:sp macro="" textlink="">
      <xdr:nvSpPr>
        <xdr:cNvPr id="2181" name="Line 29">
          <a:extLst>
            <a:ext uri="{FF2B5EF4-FFF2-40B4-BE49-F238E27FC236}">
              <a16:creationId xmlns:a16="http://schemas.microsoft.com/office/drawing/2014/main" id="{EEC687D0-1FB9-4E7E-A436-23AAE7F0335E}"/>
            </a:ext>
          </a:extLst>
        </xdr:cNvPr>
        <xdr:cNvSpPr>
          <a:spLocks noChangeShapeType="1"/>
        </xdr:cNvSpPr>
      </xdr:nvSpPr>
      <xdr:spPr bwMode="auto">
        <a:xfrm>
          <a:off x="8077200" y="18383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0</xdr:colOff>
      <xdr:row>4</xdr:row>
      <xdr:rowOff>95250</xdr:rowOff>
    </xdr:from>
    <xdr:to>
      <xdr:col>14</xdr:col>
      <xdr:colOff>0</xdr:colOff>
      <xdr:row>4</xdr:row>
      <xdr:rowOff>95250</xdr:rowOff>
    </xdr:to>
    <xdr:sp macro="" textlink="">
      <xdr:nvSpPr>
        <xdr:cNvPr id="2182" name="Line 30">
          <a:extLst>
            <a:ext uri="{FF2B5EF4-FFF2-40B4-BE49-F238E27FC236}">
              <a16:creationId xmlns:a16="http://schemas.microsoft.com/office/drawing/2014/main" id="{1A8BFC8D-9E72-43B7-99B3-4BA0C87EEF00}"/>
            </a:ext>
          </a:extLst>
        </xdr:cNvPr>
        <xdr:cNvSpPr>
          <a:spLocks noChangeShapeType="1"/>
        </xdr:cNvSpPr>
      </xdr:nvSpPr>
      <xdr:spPr bwMode="auto">
        <a:xfrm flipH="1">
          <a:off x="8077200" y="18383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0</xdr:colOff>
      <xdr:row>4</xdr:row>
      <xdr:rowOff>114300</xdr:rowOff>
    </xdr:from>
    <xdr:to>
      <xdr:col>14</xdr:col>
      <xdr:colOff>0</xdr:colOff>
      <xdr:row>4</xdr:row>
      <xdr:rowOff>114300</xdr:rowOff>
    </xdr:to>
    <xdr:sp macro="" textlink="">
      <xdr:nvSpPr>
        <xdr:cNvPr id="2183" name="Line 31">
          <a:extLst>
            <a:ext uri="{FF2B5EF4-FFF2-40B4-BE49-F238E27FC236}">
              <a16:creationId xmlns:a16="http://schemas.microsoft.com/office/drawing/2014/main" id="{A1048307-8014-417F-9471-8BC040CE5E78}"/>
            </a:ext>
          </a:extLst>
        </xdr:cNvPr>
        <xdr:cNvSpPr>
          <a:spLocks noChangeShapeType="1"/>
        </xdr:cNvSpPr>
      </xdr:nvSpPr>
      <xdr:spPr bwMode="auto">
        <a:xfrm flipH="1">
          <a:off x="8077200" y="18573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91BD4A-16F4-40F2-81E0-5DEAF475D5A5}"/>
            </a:ext>
          </a:extLst>
        </xdr:cNvPr>
        <xdr:cNvSpPr txBox="1">
          <a:spLocks noChangeArrowheads="1"/>
        </xdr:cNvSpPr>
      </xdr:nvSpPr>
      <xdr:spPr bwMode="auto">
        <a:xfrm>
          <a:off x="247650" y="11849100"/>
          <a:ext cx="17907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12</xdr:col>
      <xdr:colOff>247650</xdr:colOff>
      <xdr:row>3</xdr:row>
      <xdr:rowOff>133350</xdr:rowOff>
    </xdr:from>
    <xdr:to>
      <xdr:col>14</xdr:col>
      <xdr:colOff>0</xdr:colOff>
      <xdr:row>4</xdr:row>
      <xdr:rowOff>152400</xdr:rowOff>
    </xdr:to>
    <xdr:sp macro="" textlink="">
      <xdr:nvSpPr>
        <xdr:cNvPr id="2119" name="Text Box 7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F97AA9-5EC1-4E0A-936A-BD1C23B89B23}"/>
            </a:ext>
          </a:extLst>
        </xdr:cNvPr>
        <xdr:cNvSpPr txBox="1">
          <a:spLocks noChangeArrowheads="1"/>
        </xdr:cNvSpPr>
      </xdr:nvSpPr>
      <xdr:spPr bwMode="auto">
        <a:xfrm>
          <a:off x="6791325" y="1685925"/>
          <a:ext cx="12858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12</xdr:col>
      <xdr:colOff>247650</xdr:colOff>
      <xdr:row>2</xdr:row>
      <xdr:rowOff>114300</xdr:rowOff>
    </xdr:from>
    <xdr:to>
      <xdr:col>14</xdr:col>
      <xdr:colOff>0</xdr:colOff>
      <xdr:row>3</xdr:row>
      <xdr:rowOff>123825</xdr:rowOff>
    </xdr:to>
    <xdr:sp macro="" textlink="">
      <xdr:nvSpPr>
        <xdr:cNvPr id="2120" name="Text Box 7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F91535-4FCE-4623-BE2B-DBC2AD50C1BB}"/>
            </a:ext>
          </a:extLst>
        </xdr:cNvPr>
        <xdr:cNvSpPr txBox="1">
          <a:spLocks noChangeArrowheads="1"/>
        </xdr:cNvSpPr>
      </xdr:nvSpPr>
      <xdr:spPr bwMode="auto">
        <a:xfrm>
          <a:off x="6791325" y="1476375"/>
          <a:ext cx="12858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Normal="100" workbookViewId="0">
      <selection activeCell="B8" sqref="B8"/>
    </sheetView>
  </sheetViews>
  <sheetFormatPr defaultColWidth="12.28515625" defaultRowHeight="15" x14ac:dyDescent="0.3"/>
  <cols>
    <col min="1" max="1" width="1.7109375" style="23" customWidth="1"/>
    <col min="2" max="2" width="1.140625" style="23" customWidth="1"/>
    <col min="3" max="3" width="12.28515625" style="32" customWidth="1"/>
    <col min="4" max="4" width="16.7109375" style="23" customWidth="1"/>
    <col min="5" max="7" width="8.28515625" style="23" customWidth="1"/>
    <col min="8" max="8" width="11.140625" style="23" customWidth="1"/>
    <col min="9" max="9" width="8.28515625" style="23" customWidth="1"/>
    <col min="10" max="10" width="1.42578125" style="23" customWidth="1"/>
    <col min="11" max="11" width="9.42578125" style="23" customWidth="1"/>
    <col min="12" max="12" width="8.7109375" style="23" customWidth="1"/>
    <col min="13" max="13" width="8.28515625" style="23" customWidth="1"/>
    <col min="14" max="15" width="9.7109375" style="23" customWidth="1"/>
    <col min="16" max="16" width="73.140625" style="23" customWidth="1"/>
    <col min="17" max="16384" width="12.28515625" style="23"/>
  </cols>
  <sheetData>
    <row r="1" spans="1:16" ht="7.9" customHeight="1" x14ac:dyDescent="0.3">
      <c r="A1" s="22"/>
      <c r="B1" s="22"/>
      <c r="C1" s="29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3.9" customHeight="1" x14ac:dyDescent="0.3">
      <c r="A2" s="22"/>
      <c r="B2" s="24"/>
      <c r="C2" s="30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2"/>
    </row>
    <row r="3" spans="1:16" ht="27" customHeight="1" x14ac:dyDescent="0.3">
      <c r="A3" s="22"/>
      <c r="B3" s="24"/>
      <c r="C3" s="30"/>
      <c r="D3" s="25"/>
      <c r="E3" s="25"/>
      <c r="F3" s="25"/>
      <c r="G3" s="25"/>
      <c r="H3" s="25"/>
      <c r="I3" s="25"/>
      <c r="J3" s="25"/>
      <c r="K3" s="25"/>
      <c r="L3" s="25"/>
      <c r="M3" s="63"/>
      <c r="N3" s="24"/>
      <c r="O3" s="24"/>
      <c r="P3" s="22"/>
    </row>
    <row r="4" spans="1:16" ht="27" customHeight="1" x14ac:dyDescent="0.3">
      <c r="A4" s="22"/>
      <c r="B4" s="24"/>
      <c r="C4" s="30"/>
      <c r="D4" s="25"/>
      <c r="E4" s="25"/>
      <c r="F4" s="25"/>
      <c r="G4" s="25"/>
      <c r="H4" s="25"/>
      <c r="I4" s="25"/>
      <c r="J4" s="25"/>
      <c r="K4" s="25"/>
      <c r="L4" s="25"/>
      <c r="M4" s="63"/>
      <c r="N4" s="24"/>
      <c r="O4" s="24"/>
      <c r="P4" s="22"/>
    </row>
    <row r="5" spans="1:16" ht="18.399999999999999" customHeight="1" x14ac:dyDescent="0.3">
      <c r="A5" s="22"/>
      <c r="B5" s="24"/>
      <c r="C5" s="31"/>
      <c r="D5" s="44"/>
      <c r="E5" s="44"/>
      <c r="F5" s="44"/>
      <c r="G5" s="44"/>
      <c r="H5" s="44"/>
      <c r="I5" s="44"/>
      <c r="J5" s="44"/>
      <c r="K5" s="44"/>
      <c r="L5" s="44"/>
      <c r="M5" s="63"/>
      <c r="N5" s="24"/>
      <c r="O5" s="24"/>
      <c r="P5" s="22"/>
    </row>
    <row r="6" spans="1:16" ht="13.9" customHeight="1" x14ac:dyDescent="0.3">
      <c r="A6" s="22"/>
      <c r="B6" s="24"/>
      <c r="C6" s="31"/>
      <c r="D6" s="26"/>
      <c r="E6" s="26"/>
      <c r="F6" s="26"/>
      <c r="G6" s="26"/>
      <c r="H6" s="26"/>
      <c r="I6" s="26"/>
      <c r="J6" s="26"/>
      <c r="K6" s="26"/>
      <c r="L6" s="26"/>
      <c r="M6" s="63"/>
      <c r="N6" s="24"/>
      <c r="O6" s="24"/>
      <c r="P6" s="22"/>
    </row>
    <row r="7" spans="1:16" s="36" customFormat="1" ht="43.15" customHeight="1" x14ac:dyDescent="0.4">
      <c r="A7" s="22"/>
      <c r="B7" s="24"/>
      <c r="C7" s="64" t="s">
        <v>18</v>
      </c>
      <c r="D7" s="35"/>
      <c r="E7" s="35"/>
      <c r="F7" s="35"/>
      <c r="G7" s="35"/>
      <c r="H7" s="35"/>
      <c r="I7" s="35"/>
      <c r="J7" s="35"/>
      <c r="K7" s="35"/>
      <c r="L7" s="35"/>
      <c r="M7" s="63"/>
      <c r="N7" s="24"/>
      <c r="O7" s="24"/>
      <c r="P7" s="22"/>
    </row>
    <row r="8" spans="1:16" s="36" customFormat="1" ht="54" customHeight="1" x14ac:dyDescent="0.3">
      <c r="A8" s="22"/>
      <c r="B8" s="24"/>
      <c r="C8" s="91" t="s">
        <v>28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24"/>
      <c r="O8" s="24"/>
      <c r="P8" s="22"/>
    </row>
    <row r="9" spans="1:16" s="36" customFormat="1" ht="55.15" customHeight="1" x14ac:dyDescent="0.4">
      <c r="A9" s="22"/>
      <c r="B9" s="24"/>
      <c r="C9" s="64" t="s">
        <v>20</v>
      </c>
      <c r="D9" s="37"/>
      <c r="E9" s="37"/>
      <c r="F9" s="37"/>
      <c r="G9" s="37"/>
      <c r="H9" s="37"/>
      <c r="I9" s="37"/>
      <c r="J9" s="37"/>
      <c r="K9" s="37"/>
      <c r="L9" s="37"/>
      <c r="M9" s="24"/>
      <c r="N9" s="24"/>
      <c r="O9" s="24"/>
      <c r="P9" s="22"/>
    </row>
    <row r="10" spans="1:16" s="36" customFormat="1" ht="18.75" x14ac:dyDescent="0.35">
      <c r="A10" s="22"/>
      <c r="B10" s="24"/>
      <c r="C10" s="88" t="s">
        <v>23</v>
      </c>
      <c r="D10" s="37"/>
      <c r="E10" s="37"/>
      <c r="F10" s="37"/>
      <c r="G10" s="37"/>
      <c r="H10" s="37"/>
      <c r="I10" s="37"/>
      <c r="J10" s="37"/>
      <c r="K10" s="37"/>
      <c r="L10" s="37"/>
      <c r="M10" s="24"/>
      <c r="N10" s="24"/>
      <c r="O10" s="24"/>
      <c r="P10" s="22"/>
    </row>
    <row r="11" spans="1:16" s="36" customFormat="1" ht="17.25" x14ac:dyDescent="0.35">
      <c r="A11" s="22"/>
      <c r="B11" s="24"/>
      <c r="C11" s="60" t="s">
        <v>24</v>
      </c>
      <c r="D11" s="37"/>
      <c r="E11" s="37"/>
      <c r="F11" s="37"/>
      <c r="G11" s="37"/>
      <c r="H11" s="37"/>
      <c r="I11" s="37"/>
      <c r="J11" s="37"/>
      <c r="K11" s="37"/>
      <c r="L11" s="37"/>
      <c r="M11" s="24"/>
      <c r="N11" s="24"/>
      <c r="O11" s="24"/>
      <c r="P11" s="22"/>
    </row>
    <row r="12" spans="1:16" s="36" customFormat="1" x14ac:dyDescent="0.3">
      <c r="A12" s="22"/>
      <c r="B12" s="24"/>
      <c r="C12" s="30"/>
      <c r="D12" s="37"/>
      <c r="E12" s="37"/>
      <c r="F12" s="37"/>
      <c r="G12" s="37"/>
      <c r="H12" s="37"/>
      <c r="I12" s="37"/>
      <c r="J12" s="37"/>
      <c r="K12" s="37"/>
      <c r="L12" s="37"/>
      <c r="M12" s="24"/>
      <c r="N12" s="24"/>
      <c r="O12" s="24"/>
      <c r="P12" s="22"/>
    </row>
    <row r="13" spans="1:16" s="36" customFormat="1" ht="46.15" customHeight="1" x14ac:dyDescent="0.3">
      <c r="A13" s="22"/>
      <c r="B13" s="24"/>
      <c r="C13" s="30"/>
      <c r="D13" s="37"/>
      <c r="E13" s="37"/>
      <c r="F13" s="37"/>
      <c r="G13" s="37"/>
      <c r="H13" s="37"/>
      <c r="I13" s="37"/>
      <c r="J13" s="37"/>
      <c r="K13" s="37"/>
      <c r="L13" s="37"/>
      <c r="M13" s="24"/>
      <c r="N13" s="24"/>
      <c r="O13" s="24"/>
      <c r="P13" s="22"/>
    </row>
    <row r="14" spans="1:16" s="33" customFormat="1" x14ac:dyDescent="0.3">
      <c r="A14" s="22"/>
      <c r="B14" s="24"/>
      <c r="C14" s="30"/>
      <c r="D14" s="62" t="s">
        <v>13</v>
      </c>
      <c r="E14" s="65"/>
      <c r="F14" s="66"/>
      <c r="G14" s="67"/>
      <c r="H14" s="37"/>
      <c r="I14" s="37"/>
      <c r="J14" s="37"/>
      <c r="K14" s="37"/>
      <c r="L14" s="37"/>
      <c r="M14" s="24"/>
      <c r="N14" s="24"/>
      <c r="O14" s="24"/>
      <c r="P14" s="22"/>
    </row>
    <row r="15" spans="1:16" s="33" customFormat="1" ht="24.4" customHeight="1" x14ac:dyDescent="0.3">
      <c r="A15" s="22"/>
      <c r="B15" s="24"/>
      <c r="C15" s="30"/>
      <c r="D15" s="23"/>
      <c r="E15" s="68" t="s">
        <v>14</v>
      </c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16" s="33" customFormat="1" ht="19.5" x14ac:dyDescent="0.4">
      <c r="A16" s="22"/>
      <c r="B16" s="24"/>
      <c r="C16" s="30"/>
      <c r="D16" s="26"/>
      <c r="E16" s="69" t="s">
        <v>11</v>
      </c>
      <c r="F16" s="69" t="s">
        <v>12</v>
      </c>
      <c r="G16" s="26"/>
      <c r="H16" s="26"/>
      <c r="I16" s="26"/>
      <c r="J16" s="24"/>
      <c r="K16" s="24"/>
      <c r="L16" s="24"/>
      <c r="M16" s="24"/>
      <c r="N16" s="24"/>
      <c r="O16" s="24"/>
      <c r="P16" s="22"/>
    </row>
    <row r="17" spans="1:16" s="36" customFormat="1" x14ac:dyDescent="0.3">
      <c r="A17" s="22"/>
      <c r="B17" s="24"/>
      <c r="C17" s="30"/>
      <c r="D17" s="26">
        <v>1</v>
      </c>
      <c r="E17" s="70"/>
      <c r="F17" s="70"/>
      <c r="G17" s="26"/>
      <c r="H17" s="26"/>
      <c r="I17" s="26"/>
      <c r="J17" s="24"/>
      <c r="K17" s="24"/>
      <c r="L17" s="24"/>
      <c r="M17" s="24"/>
      <c r="N17" s="24"/>
      <c r="O17" s="24"/>
      <c r="P17" s="22"/>
    </row>
    <row r="18" spans="1:16" s="36" customFormat="1" x14ac:dyDescent="0.3">
      <c r="A18" s="22"/>
      <c r="B18" s="24"/>
      <c r="C18" s="30"/>
      <c r="D18" s="26">
        <v>2</v>
      </c>
      <c r="E18" s="70"/>
      <c r="F18" s="70"/>
      <c r="G18" s="26"/>
      <c r="H18" s="26"/>
      <c r="I18" s="26"/>
      <c r="J18" s="24"/>
      <c r="K18" s="24"/>
      <c r="L18" s="24"/>
      <c r="M18" s="24"/>
      <c r="N18" s="24"/>
      <c r="O18" s="24"/>
      <c r="P18" s="22"/>
    </row>
    <row r="19" spans="1:16" s="36" customFormat="1" x14ac:dyDescent="0.3">
      <c r="A19" s="22"/>
      <c r="B19" s="24"/>
      <c r="C19" s="30"/>
      <c r="D19" s="24"/>
      <c r="E19" s="24"/>
      <c r="F19" s="24"/>
      <c r="G19" s="24"/>
      <c r="H19" s="24"/>
      <c r="I19" s="24"/>
      <c r="J19" s="26"/>
      <c r="K19" s="26"/>
      <c r="L19" s="26"/>
      <c r="M19" s="24"/>
      <c r="N19" s="24"/>
      <c r="O19" s="24"/>
      <c r="P19" s="22"/>
    </row>
    <row r="20" spans="1:16" s="36" customFormat="1" x14ac:dyDescent="0.3">
      <c r="A20" s="22"/>
      <c r="B20" s="24"/>
      <c r="C20" s="30"/>
      <c r="D20" s="24"/>
      <c r="E20" s="68" t="s">
        <v>15</v>
      </c>
      <c r="F20" s="24"/>
      <c r="G20" s="24"/>
      <c r="H20" s="24"/>
      <c r="I20" s="24"/>
      <c r="J20" s="24"/>
      <c r="K20" s="68" t="s">
        <v>1</v>
      </c>
      <c r="L20" s="71"/>
      <c r="M20" s="24"/>
      <c r="N20" s="24"/>
      <c r="O20" s="24"/>
      <c r="P20" s="22"/>
    </row>
    <row r="21" spans="1:16" s="36" customFormat="1" ht="45" x14ac:dyDescent="0.3">
      <c r="A21" s="22"/>
      <c r="B21" s="24"/>
      <c r="C21" s="30"/>
      <c r="D21" s="27" t="s">
        <v>0</v>
      </c>
      <c r="E21" s="72" t="s">
        <v>11</v>
      </c>
      <c r="F21" s="72" t="s">
        <v>12</v>
      </c>
      <c r="G21" s="28" t="s">
        <v>16</v>
      </c>
      <c r="H21" s="28" t="s">
        <v>17</v>
      </c>
      <c r="I21" s="24"/>
      <c r="J21" s="73"/>
      <c r="K21" s="28" t="s">
        <v>25</v>
      </c>
      <c r="L21" s="28" t="s">
        <v>26</v>
      </c>
      <c r="M21" s="24"/>
      <c r="N21" s="24"/>
      <c r="O21" s="24"/>
      <c r="P21" s="22"/>
    </row>
    <row r="22" spans="1:16" s="36" customFormat="1" x14ac:dyDescent="0.3">
      <c r="A22" s="22"/>
      <c r="B22" s="24"/>
      <c r="C22" s="30"/>
      <c r="D22" s="74"/>
      <c r="E22" s="70"/>
      <c r="F22" s="70"/>
      <c r="G22" s="75">
        <v>0.05</v>
      </c>
      <c r="H22" s="74">
        <v>1</v>
      </c>
      <c r="I22" s="24"/>
      <c r="J22" s="24"/>
      <c r="K22" s="48" t="s">
        <v>19</v>
      </c>
      <c r="L22" s="76"/>
      <c r="M22" s="24"/>
      <c r="N22" s="24"/>
      <c r="O22" s="24"/>
      <c r="P22" s="22"/>
    </row>
    <row r="23" spans="1:16" s="36" customFormat="1" x14ac:dyDescent="0.3">
      <c r="A23" s="22"/>
      <c r="B23" s="24"/>
      <c r="C23" s="30"/>
      <c r="D23" s="74"/>
      <c r="E23" s="70"/>
      <c r="F23" s="70"/>
      <c r="G23" s="75">
        <v>0.05</v>
      </c>
      <c r="H23" s="74">
        <v>1</v>
      </c>
      <c r="I23" s="24"/>
      <c r="J23" s="24"/>
      <c r="K23" s="48" t="s">
        <v>19</v>
      </c>
      <c r="L23" s="76"/>
      <c r="M23" s="24"/>
      <c r="N23" s="24"/>
      <c r="O23" s="24"/>
      <c r="P23" s="22"/>
    </row>
    <row r="24" spans="1:16" s="36" customFormat="1" x14ac:dyDescent="0.3">
      <c r="A24" s="22"/>
      <c r="B24" s="24"/>
      <c r="C24" s="30"/>
      <c r="D24" s="38"/>
      <c r="E24" s="38"/>
      <c r="F24" s="38"/>
      <c r="G24" s="38"/>
      <c r="H24" s="38"/>
      <c r="I24" s="38"/>
      <c r="J24" s="38"/>
      <c r="K24" s="38"/>
      <c r="L24" s="38"/>
      <c r="M24" s="24"/>
      <c r="N24" s="24"/>
      <c r="O24" s="24"/>
      <c r="P24" s="22"/>
    </row>
    <row r="25" spans="1:16" s="36" customFormat="1" x14ac:dyDescent="0.3">
      <c r="A25" s="22"/>
      <c r="B25" s="24"/>
      <c r="C25" s="30"/>
      <c r="D25" s="38"/>
      <c r="E25" s="38"/>
      <c r="F25" s="38"/>
      <c r="G25" s="38"/>
      <c r="H25" s="38"/>
      <c r="I25" s="38"/>
      <c r="J25" s="38"/>
      <c r="K25" s="38"/>
      <c r="L25" s="38"/>
      <c r="M25" s="24"/>
      <c r="N25" s="24"/>
      <c r="O25" s="24"/>
      <c r="P25" s="22"/>
    </row>
    <row r="26" spans="1:16" s="36" customFormat="1" x14ac:dyDescent="0.3">
      <c r="A26" s="22"/>
      <c r="B26" s="24"/>
      <c r="C26" s="30"/>
      <c r="D26" s="38"/>
      <c r="E26" s="38"/>
      <c r="F26" s="38"/>
      <c r="G26" s="38"/>
      <c r="H26" s="38"/>
      <c r="I26" s="38"/>
      <c r="J26" s="38"/>
      <c r="K26" s="38"/>
      <c r="L26" s="38"/>
      <c r="M26" s="24"/>
      <c r="N26" s="24"/>
      <c r="O26" s="24"/>
      <c r="P26" s="22"/>
    </row>
    <row r="27" spans="1:16" s="36" customFormat="1" x14ac:dyDescent="0.3">
      <c r="A27" s="22"/>
      <c r="B27" s="24"/>
      <c r="C27" s="30"/>
      <c r="D27" s="38"/>
      <c r="E27" s="38"/>
      <c r="F27" s="38"/>
      <c r="G27" s="38"/>
      <c r="H27" s="38"/>
      <c r="I27" s="38"/>
      <c r="J27" s="38"/>
      <c r="K27" s="38"/>
      <c r="L27" s="38"/>
      <c r="M27" s="24"/>
      <c r="N27" s="24"/>
      <c r="O27" s="24"/>
      <c r="P27" s="22"/>
    </row>
    <row r="28" spans="1:16" s="36" customFormat="1" x14ac:dyDescent="0.3">
      <c r="A28" s="22"/>
      <c r="B28" s="24"/>
      <c r="C28" s="30"/>
      <c r="D28" s="38"/>
      <c r="E28" s="38"/>
      <c r="F28" s="38"/>
      <c r="G28" s="38"/>
      <c r="H28" s="38"/>
      <c r="I28" s="38"/>
      <c r="J28" s="38"/>
      <c r="K28" s="38"/>
      <c r="L28" s="38"/>
      <c r="M28" s="24"/>
      <c r="N28" s="24"/>
      <c r="O28" s="24"/>
      <c r="P28" s="22"/>
    </row>
    <row r="29" spans="1:16" s="36" customFormat="1" x14ac:dyDescent="0.3">
      <c r="A29" s="22"/>
      <c r="B29" s="24"/>
      <c r="C29" s="30"/>
      <c r="D29" s="38"/>
      <c r="E29" s="38"/>
      <c r="F29" s="38"/>
      <c r="G29" s="38"/>
      <c r="H29" s="38"/>
      <c r="I29" s="38"/>
      <c r="J29" s="38"/>
      <c r="K29" s="38"/>
      <c r="L29" s="38"/>
      <c r="M29" s="24"/>
      <c r="N29" s="24"/>
      <c r="O29" s="24"/>
      <c r="P29" s="22"/>
    </row>
    <row r="30" spans="1:16" s="36" customFormat="1" x14ac:dyDescent="0.3">
      <c r="A30" s="22"/>
      <c r="B30" s="24"/>
      <c r="C30" s="30"/>
      <c r="D30" s="38"/>
      <c r="E30" s="38"/>
      <c r="F30" s="38"/>
      <c r="G30" s="38"/>
      <c r="H30" s="38"/>
      <c r="I30" s="38"/>
      <c r="J30" s="38"/>
      <c r="K30" s="38"/>
      <c r="L30" s="38"/>
      <c r="M30" s="24"/>
      <c r="N30" s="24"/>
      <c r="O30" s="24"/>
      <c r="P30" s="22"/>
    </row>
    <row r="31" spans="1:16" s="36" customFormat="1" x14ac:dyDescent="0.3">
      <c r="A31" s="22"/>
      <c r="B31" s="24"/>
      <c r="C31" s="30"/>
      <c r="D31" s="38"/>
      <c r="E31" s="38"/>
      <c r="F31" s="38"/>
      <c r="G31" s="38"/>
      <c r="H31" s="38"/>
      <c r="I31" s="38"/>
      <c r="J31" s="38"/>
      <c r="K31" s="38"/>
      <c r="L31" s="38"/>
      <c r="M31" s="24"/>
      <c r="N31" s="24"/>
      <c r="O31" s="24"/>
      <c r="P31" s="22"/>
    </row>
    <row r="32" spans="1:16" s="36" customFormat="1" x14ac:dyDescent="0.3">
      <c r="A32" s="22"/>
      <c r="B32" s="24"/>
      <c r="C32" s="30"/>
      <c r="D32" s="38"/>
      <c r="E32" s="38"/>
      <c r="F32" s="38"/>
      <c r="G32" s="38"/>
      <c r="H32" s="38"/>
      <c r="I32" s="38"/>
      <c r="J32" s="38"/>
      <c r="K32" s="38"/>
      <c r="L32" s="38"/>
      <c r="M32" s="24"/>
      <c r="N32" s="24"/>
      <c r="O32" s="24"/>
      <c r="P32" s="22"/>
    </row>
    <row r="33" spans="1:16" s="36" customFormat="1" x14ac:dyDescent="0.3">
      <c r="A33" s="22"/>
      <c r="B33" s="24"/>
      <c r="C33" s="30"/>
      <c r="D33" s="38"/>
      <c r="E33" s="38"/>
      <c r="F33" s="38"/>
      <c r="G33" s="38"/>
      <c r="H33" s="38"/>
      <c r="I33" s="38"/>
      <c r="J33" s="38"/>
      <c r="K33" s="38"/>
      <c r="L33" s="38"/>
      <c r="M33" s="24"/>
      <c r="N33" s="24"/>
      <c r="O33" s="24"/>
      <c r="P33" s="22"/>
    </row>
    <row r="34" spans="1:16" s="36" customFormat="1" x14ac:dyDescent="0.3">
      <c r="A34" s="22"/>
      <c r="B34" s="24"/>
      <c r="C34" s="30"/>
      <c r="D34" s="38"/>
      <c r="E34" s="38"/>
      <c r="F34" s="38"/>
      <c r="G34" s="38"/>
      <c r="H34" s="38" t="s">
        <v>21</v>
      </c>
      <c r="I34" s="38"/>
      <c r="J34" s="38"/>
      <c r="K34" s="38"/>
      <c r="L34" s="38"/>
      <c r="M34" s="24"/>
      <c r="N34" s="24"/>
      <c r="O34" s="24"/>
      <c r="P34" s="22"/>
    </row>
    <row r="35" spans="1:16" s="36" customFormat="1" x14ac:dyDescent="0.3">
      <c r="A35" s="22"/>
      <c r="B35" s="24"/>
      <c r="C35" s="30"/>
      <c r="D35" s="38"/>
      <c r="E35" s="38"/>
      <c r="F35" s="38"/>
      <c r="G35" s="38"/>
      <c r="H35" s="38"/>
      <c r="I35" s="38"/>
      <c r="J35" s="38"/>
      <c r="K35" s="38"/>
      <c r="L35" s="38"/>
      <c r="M35" s="24"/>
      <c r="N35" s="24"/>
      <c r="O35" s="24"/>
      <c r="P35" s="22"/>
    </row>
    <row r="36" spans="1:16" s="36" customFormat="1" ht="16.899999999999999" customHeight="1" x14ac:dyDescent="0.4">
      <c r="A36" s="22"/>
      <c r="B36" s="24"/>
      <c r="C36" s="77" t="s">
        <v>5</v>
      </c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24"/>
      <c r="O36" s="24"/>
      <c r="P36" s="22"/>
    </row>
    <row r="37" spans="1:16" s="40" customFormat="1" ht="25.15" customHeight="1" x14ac:dyDescent="0.35">
      <c r="A37" s="39"/>
      <c r="B37" s="42"/>
      <c r="C37" s="78" t="s">
        <v>6</v>
      </c>
      <c r="D37" s="57"/>
      <c r="E37" s="57"/>
      <c r="F37" s="57"/>
      <c r="G37" s="57"/>
      <c r="I37" s="57"/>
      <c r="J37" s="57"/>
      <c r="K37" s="57"/>
      <c r="L37" s="57"/>
      <c r="M37" s="56"/>
      <c r="N37" s="42"/>
      <c r="O37" s="42"/>
      <c r="P37" s="39"/>
    </row>
    <row r="38" spans="1:16" s="41" customFormat="1" ht="24.4" customHeight="1" x14ac:dyDescent="0.35">
      <c r="A38" s="39"/>
      <c r="B38" s="42"/>
      <c r="C38" s="93" t="s">
        <v>7</v>
      </c>
      <c r="D38" s="94"/>
      <c r="E38" s="95"/>
      <c r="F38" s="95"/>
      <c r="G38" s="80"/>
      <c r="H38" s="57"/>
      <c r="I38" s="80"/>
      <c r="J38" s="80"/>
      <c r="K38" s="80"/>
      <c r="L38" s="80"/>
      <c r="M38" s="57"/>
      <c r="N38" s="43"/>
      <c r="O38" s="43"/>
      <c r="P38" s="39"/>
    </row>
    <row r="39" spans="1:16" s="41" customFormat="1" ht="36" customHeight="1" x14ac:dyDescent="0.3">
      <c r="A39" s="39"/>
      <c r="B39" s="42"/>
      <c r="C39" s="94"/>
      <c r="D39" s="94"/>
      <c r="E39" s="95"/>
      <c r="F39" s="95"/>
      <c r="G39" s="80"/>
      <c r="H39" s="81" t="s">
        <v>8</v>
      </c>
      <c r="I39" s="80"/>
      <c r="J39" s="80"/>
      <c r="K39" s="80"/>
      <c r="L39" s="80"/>
      <c r="M39" s="81"/>
      <c r="N39" s="43"/>
      <c r="O39" s="43"/>
      <c r="P39" s="39"/>
    </row>
    <row r="40" spans="1:16" s="41" customFormat="1" ht="31.15" customHeight="1" x14ac:dyDescent="0.35">
      <c r="A40" s="39"/>
      <c r="B40" s="42"/>
      <c r="C40" s="58" t="s">
        <v>2</v>
      </c>
      <c r="D40" s="58"/>
      <c r="E40" s="58"/>
      <c r="F40" s="58"/>
      <c r="G40" s="58"/>
      <c r="H40" s="82"/>
      <c r="I40" s="58"/>
      <c r="J40" s="58"/>
      <c r="K40" s="58"/>
      <c r="L40" s="58"/>
      <c r="M40" s="82"/>
      <c r="N40" s="43"/>
      <c r="O40" s="43"/>
      <c r="P40" s="39"/>
    </row>
    <row r="41" spans="1:16" s="41" customFormat="1" ht="16.899999999999999" customHeight="1" x14ac:dyDescent="0.35">
      <c r="A41" s="39"/>
      <c r="B41" s="42"/>
      <c r="C41" s="59" t="s">
        <v>9</v>
      </c>
      <c r="D41" s="58"/>
      <c r="E41" s="58"/>
      <c r="F41" s="58"/>
      <c r="G41" s="58"/>
      <c r="H41" s="81" t="s">
        <v>29</v>
      </c>
      <c r="I41" s="58"/>
      <c r="J41" s="58"/>
      <c r="K41" s="58"/>
      <c r="L41" s="58"/>
      <c r="M41" s="81"/>
      <c r="N41" s="43"/>
      <c r="O41" s="43"/>
      <c r="P41" s="39"/>
    </row>
    <row r="42" spans="1:16" s="41" customFormat="1" ht="16.899999999999999" customHeight="1" x14ac:dyDescent="0.35">
      <c r="A42" s="39"/>
      <c r="B42" s="42"/>
      <c r="C42" s="83" t="s">
        <v>10</v>
      </c>
      <c r="D42" s="58"/>
      <c r="E42" s="58"/>
      <c r="F42" s="58"/>
      <c r="G42" s="58"/>
      <c r="H42" s="81" t="s">
        <v>30</v>
      </c>
      <c r="I42" s="58"/>
      <c r="J42" s="58"/>
      <c r="K42" s="58"/>
      <c r="L42" s="58"/>
      <c r="M42" s="81"/>
      <c r="N42" s="43"/>
      <c r="O42" s="43"/>
      <c r="P42" s="39"/>
    </row>
    <row r="43" spans="1:16" ht="16.899999999999999" customHeight="1" x14ac:dyDescent="0.35">
      <c r="A43" s="39"/>
      <c r="B43" s="42"/>
      <c r="C43" s="83" t="s">
        <v>3</v>
      </c>
      <c r="D43" s="60"/>
      <c r="E43" s="60"/>
      <c r="F43" s="60"/>
      <c r="G43" s="60"/>
      <c r="H43" s="81" t="s">
        <v>4</v>
      </c>
      <c r="I43" s="60"/>
      <c r="J43" s="60"/>
      <c r="K43" s="60"/>
      <c r="L43" s="60"/>
      <c r="M43" s="81"/>
      <c r="N43" s="43"/>
      <c r="O43" s="43"/>
      <c r="P43" s="39"/>
    </row>
    <row r="44" spans="1:16" ht="16.899999999999999" customHeight="1" x14ac:dyDescent="0.35">
      <c r="A44" s="39"/>
      <c r="B44" s="42"/>
      <c r="C44" s="83"/>
      <c r="D44" s="60"/>
      <c r="E44" s="60"/>
      <c r="F44" s="60"/>
      <c r="G44" s="60"/>
      <c r="I44" s="60"/>
      <c r="J44" s="60"/>
      <c r="K44" s="60"/>
      <c r="L44" s="60"/>
      <c r="M44" s="57"/>
      <c r="N44" s="83" t="s">
        <v>31</v>
      </c>
      <c r="O44" s="43"/>
      <c r="P44" s="39"/>
    </row>
    <row r="45" spans="1:16" ht="16.899999999999999" customHeight="1" x14ac:dyDescent="0.35">
      <c r="A45" s="39"/>
      <c r="B45" s="42"/>
      <c r="C45" s="83"/>
      <c r="D45" s="60"/>
      <c r="E45" s="60"/>
      <c r="F45" s="60"/>
      <c r="G45" s="60"/>
      <c r="H45" s="60"/>
      <c r="I45" s="60"/>
      <c r="J45" s="60"/>
      <c r="K45" s="60"/>
      <c r="L45" s="60"/>
      <c r="M45" s="84"/>
      <c r="N45"/>
      <c r="O45" s="43"/>
      <c r="P45" s="39"/>
    </row>
    <row r="46" spans="1:16" s="40" customFormat="1" ht="9.4" customHeight="1" x14ac:dyDescent="0.35">
      <c r="A46" s="39"/>
      <c r="B46" s="42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79"/>
      <c r="N46" s="42"/>
      <c r="O46" s="42"/>
      <c r="P46" s="39"/>
    </row>
    <row r="47" spans="1:16" s="40" customFormat="1" ht="400.15" customHeight="1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</sheetData>
  <sheetProtection password="8E71" sheet="1" objects="1" scenarios="1"/>
  <mergeCells count="2">
    <mergeCell ref="C8:M8"/>
    <mergeCell ref="C38:F39"/>
  </mergeCells>
  <phoneticPr fontId="0" type="noConversion"/>
  <dataValidations count="3">
    <dataValidation allowBlank="1" sqref="M5:M7 M1:M2 A1:B1048576 D1:L7 C1:C36 C47:L65536 C40 M40 H24:H36 C42:C45 E9:G13 H40 D9:D14 H9:L14 M9:M19 P1:IV1048576 N1:O19 D40:G45 I40:L45 H45 D24:G37 M25:M37 O24:O65536 I24:L37 N25:N44 M46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E22:H23 E17:F18 E14:G14 J22:J23">
      <formula1>0</formula1>
      <formula2>10000</formula2>
    </dataValidation>
  </dataValidations>
  <hyperlinks>
    <hyperlink ref="H43" r:id="rId1" display="mailto:info@megazyme.com"/>
    <hyperlink ref="H39" r:id="rId2" display="http://www.megazyme.com/"/>
    <hyperlink ref="H42" r:id="rId3"/>
    <hyperlink ref="H41" r:id="rId4"/>
  </hyperlinks>
  <pageMargins left="0.59055118110236227" right="0.59055118110236227" top="0.59055118110236227" bottom="0.98425196850393704" header="0.51181102362204722" footer="0.51181102362204722"/>
  <pageSetup paperSize="9" scale="85" orientation="landscape" horizontalDpi="360" verticalDpi="360" r:id="rId5"/>
  <headerFooter alignWithMargins="0">
    <oddFooter>&amp;LPrinted on &amp;D, Page &amp;P of &amp;N</oddFooter>
  </headerFooter>
  <rowBreaks count="2" manualBreakCount="2">
    <brk id="23" min="1" max="14" man="1"/>
    <brk id="45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Normal="100" workbookViewId="0">
      <selection activeCell="K6" sqref="K6"/>
    </sheetView>
  </sheetViews>
  <sheetFormatPr defaultColWidth="12.28515625" defaultRowHeight="15" x14ac:dyDescent="0.3"/>
  <cols>
    <col min="1" max="2" width="1.7109375" style="2" customWidth="1"/>
    <col min="3" max="3" width="5.5703125" style="2" customWidth="1"/>
    <col min="4" max="4" width="19.85546875" style="2" customWidth="1"/>
    <col min="5" max="8" width="12.7109375" style="2" customWidth="1"/>
    <col min="9" max="9" width="3.140625" style="2" customWidth="1"/>
    <col min="10" max="10" width="10.42578125" style="2" hidden="1" customWidth="1"/>
    <col min="11" max="11" width="15.28515625" style="2" customWidth="1"/>
    <col min="12" max="12" width="10.42578125" style="2" hidden="1" customWidth="1"/>
    <col min="13" max="13" width="12.7109375" style="2" customWidth="1"/>
    <col min="14" max="14" width="10.28515625" style="2" customWidth="1"/>
    <col min="15" max="15" width="200.7109375" style="2" customWidth="1"/>
    <col min="16" max="16384" width="12.28515625" style="2"/>
  </cols>
  <sheetData>
    <row r="1" spans="1:15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</row>
    <row r="2" spans="1:15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/>
    </row>
    <row r="3" spans="1:15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</row>
    <row r="4" spans="1:15" x14ac:dyDescent="0.3">
      <c r="A4" s="9"/>
      <c r="B4" s="5"/>
      <c r="C4" s="6"/>
      <c r="D4" s="6" t="s">
        <v>13</v>
      </c>
      <c r="E4" s="96"/>
      <c r="F4" s="97"/>
      <c r="G4" s="5"/>
      <c r="H4" s="5"/>
      <c r="I4" s="5"/>
      <c r="J4" s="5"/>
      <c r="K4" s="19"/>
      <c r="L4" s="19"/>
      <c r="M4" s="19"/>
      <c r="N4" s="5"/>
      <c r="O4" s="8"/>
    </row>
    <row r="5" spans="1:15" ht="15.4" customHeight="1" x14ac:dyDescent="0.3">
      <c r="A5" s="9"/>
      <c r="B5" s="5"/>
      <c r="C5" s="5"/>
      <c r="D5" s="5"/>
      <c r="E5" s="5"/>
      <c r="F5" s="5"/>
      <c r="G5" s="5"/>
      <c r="H5" s="5"/>
      <c r="J5" s="34"/>
      <c r="K5" s="5"/>
      <c r="L5" s="5"/>
      <c r="M5" s="5"/>
      <c r="N5" s="5"/>
      <c r="O5" s="8"/>
    </row>
    <row r="6" spans="1:15" x14ac:dyDescent="0.3">
      <c r="A6" s="9"/>
      <c r="B6" s="5"/>
      <c r="C6" s="5"/>
      <c r="E6" s="6" t="s">
        <v>14</v>
      </c>
      <c r="G6" s="5"/>
      <c r="H6" s="5"/>
      <c r="I6" s="5"/>
      <c r="J6" s="34"/>
      <c r="K6" s="5"/>
      <c r="L6" s="5"/>
      <c r="M6" s="5"/>
      <c r="N6" s="5"/>
      <c r="O6" s="8"/>
    </row>
    <row r="7" spans="1:15" ht="19.5" x14ac:dyDescent="0.4">
      <c r="A7" s="9"/>
      <c r="B7" s="5"/>
      <c r="C7" s="4"/>
      <c r="D7" s="4"/>
      <c r="E7" s="52" t="s">
        <v>11</v>
      </c>
      <c r="F7" s="52" t="s">
        <v>12</v>
      </c>
      <c r="G7" s="4"/>
      <c r="H7" s="4"/>
      <c r="I7" s="5"/>
      <c r="J7" s="5"/>
      <c r="K7" s="5"/>
      <c r="L7" s="5"/>
      <c r="M7" s="5"/>
      <c r="N7" s="5"/>
      <c r="O7" s="8"/>
    </row>
    <row r="8" spans="1:15" x14ac:dyDescent="0.3">
      <c r="A8" s="9"/>
      <c r="B8" s="5"/>
      <c r="C8" s="4"/>
      <c r="D8" s="4">
        <v>1</v>
      </c>
      <c r="E8" s="21"/>
      <c r="F8" s="21"/>
      <c r="G8" s="4"/>
      <c r="H8" s="4"/>
      <c r="I8" s="5"/>
      <c r="J8" s="5"/>
      <c r="K8" s="5"/>
      <c r="L8" s="5"/>
      <c r="M8" s="5"/>
      <c r="N8" s="5"/>
      <c r="O8" s="8"/>
    </row>
    <row r="9" spans="1:15" x14ac:dyDescent="0.3">
      <c r="A9" s="9"/>
      <c r="B9" s="5"/>
      <c r="C9" s="4"/>
      <c r="D9" s="4">
        <v>2</v>
      </c>
      <c r="E9" s="21"/>
      <c r="F9" s="21"/>
      <c r="G9" s="4"/>
      <c r="H9" s="4"/>
      <c r="I9" s="5"/>
      <c r="J9" s="5"/>
      <c r="K9" s="5"/>
      <c r="L9" s="5"/>
      <c r="M9" s="5"/>
      <c r="N9" s="5"/>
      <c r="O9" s="8"/>
    </row>
    <row r="10" spans="1:15" x14ac:dyDescent="0.3">
      <c r="A10" s="9"/>
      <c r="B10" s="5"/>
      <c r="C10" s="4"/>
      <c r="D10" s="4"/>
      <c r="E10" s="85">
        <f>IF(COUNT(E8:E9)=0,0,(IF(A1_blank_1=0,0.0000001,A1_blank_1)+IF(A1_blank_2=0,0.0000001,A1_blank_2))/COUNT(E8:E9))</f>
        <v>0</v>
      </c>
      <c r="F10" s="85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8"/>
    </row>
    <row r="11" spans="1:15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8"/>
    </row>
    <row r="12" spans="1:15" s="3" customFormat="1" x14ac:dyDescent="0.3">
      <c r="A12" s="9"/>
      <c r="B12" s="5"/>
      <c r="D12" s="5"/>
      <c r="E12" s="6" t="s">
        <v>15</v>
      </c>
      <c r="F12" s="5"/>
      <c r="G12" s="5"/>
      <c r="H12" s="5"/>
      <c r="I12" s="5"/>
      <c r="J12" s="5"/>
      <c r="K12" s="6" t="s">
        <v>1</v>
      </c>
      <c r="L12" s="5"/>
      <c r="M12" s="45"/>
      <c r="N12" s="5"/>
      <c r="O12" s="8"/>
    </row>
    <row r="13" spans="1:15" s="16" customFormat="1" ht="57" customHeight="1" x14ac:dyDescent="0.3">
      <c r="A13" s="12"/>
      <c r="B13" s="13"/>
      <c r="C13" s="14"/>
      <c r="D13" s="11" t="s">
        <v>0</v>
      </c>
      <c r="E13" s="51" t="s">
        <v>11</v>
      </c>
      <c r="F13" s="51" t="s">
        <v>12</v>
      </c>
      <c r="G13" s="18" t="s">
        <v>16</v>
      </c>
      <c r="H13" s="18" t="s">
        <v>17</v>
      </c>
      <c r="I13" s="53"/>
      <c r="J13" s="86" t="s">
        <v>22</v>
      </c>
      <c r="K13" s="28" t="s">
        <v>25</v>
      </c>
      <c r="L13" s="86" t="s">
        <v>27</v>
      </c>
      <c r="M13" s="28" t="s">
        <v>26</v>
      </c>
      <c r="N13" s="89"/>
      <c r="O13" s="15"/>
    </row>
    <row r="14" spans="1:15" x14ac:dyDescent="0.3">
      <c r="A14" s="9"/>
      <c r="B14" s="5"/>
      <c r="C14" s="1">
        <v>1</v>
      </c>
      <c r="D14" s="20"/>
      <c r="E14" s="21"/>
      <c r="F14" s="21"/>
      <c r="G14" s="49">
        <v>0.05</v>
      </c>
      <c r="H14" s="20">
        <v>1</v>
      </c>
      <c r="I14" s="7"/>
      <c r="J14" s="87">
        <f t="shared" ref="J14:J53" si="0">(A2_sample-A1_sample)-(A2_blank_ave-A1_blank_ave)</f>
        <v>0</v>
      </c>
      <c r="K14" s="17" t="str">
        <f t="shared" ref="K14:K53" si="1">IF(OR(ISBLANK(A1_sample),ISBLANK(A2_sample),A1_blank_ave=0,A2_blank_ave=0),"",Change_absorbance)</f>
        <v/>
      </c>
      <c r="L14" s="87">
        <f t="shared" ref="L14:L53" si="2">6.487*Change_absorbance*Dilution/Sample_volume</f>
        <v>0</v>
      </c>
      <c r="M14" s="50" t="str">
        <f t="shared" ref="M14:M53" si="3">IF(OR(ISBLANK(A1_sample),ISBLANK(A2_sample),A1_blank_ave=0,A2_blank_ave=0),"",Concentration_mg_nl)</f>
        <v/>
      </c>
      <c r="N14" s="90"/>
      <c r="O14" s="8"/>
    </row>
    <row r="15" spans="1:15" x14ac:dyDescent="0.3">
      <c r="A15" s="9"/>
      <c r="B15" s="5"/>
      <c r="C15" s="1">
        <v>2</v>
      </c>
      <c r="D15" s="20"/>
      <c r="E15" s="21"/>
      <c r="F15" s="21"/>
      <c r="G15" s="49">
        <v>0.05</v>
      </c>
      <c r="H15" s="20">
        <v>1</v>
      </c>
      <c r="I15" s="7"/>
      <c r="J15" s="87">
        <f t="shared" si="0"/>
        <v>0</v>
      </c>
      <c r="K15" s="17" t="str">
        <f t="shared" si="1"/>
        <v/>
      </c>
      <c r="L15" s="87">
        <f t="shared" si="2"/>
        <v>0</v>
      </c>
      <c r="M15" s="50" t="str">
        <f t="shared" si="3"/>
        <v/>
      </c>
      <c r="N15" s="90"/>
      <c r="O15" s="8"/>
    </row>
    <row r="16" spans="1:15" x14ac:dyDescent="0.3">
      <c r="A16" s="9"/>
      <c r="B16" s="5"/>
      <c r="C16" s="1">
        <v>3</v>
      </c>
      <c r="D16" s="20"/>
      <c r="E16" s="21"/>
      <c r="F16" s="21"/>
      <c r="G16" s="49">
        <v>0.05</v>
      </c>
      <c r="H16" s="20">
        <v>1</v>
      </c>
      <c r="I16" s="7"/>
      <c r="J16" s="87">
        <f t="shared" si="0"/>
        <v>0</v>
      </c>
      <c r="K16" s="17" t="str">
        <f t="shared" si="1"/>
        <v/>
      </c>
      <c r="L16" s="87">
        <f t="shared" si="2"/>
        <v>0</v>
      </c>
      <c r="M16" s="50" t="str">
        <f t="shared" si="3"/>
        <v/>
      </c>
      <c r="N16" s="90"/>
      <c r="O16" s="8"/>
    </row>
    <row r="17" spans="1:15" x14ac:dyDescent="0.3">
      <c r="A17" s="9"/>
      <c r="B17" s="5"/>
      <c r="C17" s="1">
        <v>4</v>
      </c>
      <c r="D17" s="20"/>
      <c r="E17" s="21"/>
      <c r="F17" s="21"/>
      <c r="G17" s="49">
        <v>0.05</v>
      </c>
      <c r="H17" s="20">
        <v>1</v>
      </c>
      <c r="I17" s="7"/>
      <c r="J17" s="87">
        <f t="shared" si="0"/>
        <v>0</v>
      </c>
      <c r="K17" s="17" t="str">
        <f t="shared" si="1"/>
        <v/>
      </c>
      <c r="L17" s="87">
        <f t="shared" si="2"/>
        <v>0</v>
      </c>
      <c r="M17" s="50" t="str">
        <f t="shared" si="3"/>
        <v/>
      </c>
      <c r="N17" s="90"/>
      <c r="O17" s="8"/>
    </row>
    <row r="18" spans="1:15" x14ac:dyDescent="0.3">
      <c r="A18" s="9"/>
      <c r="B18" s="5"/>
      <c r="C18" s="1">
        <v>5</v>
      </c>
      <c r="D18" s="20"/>
      <c r="E18" s="21"/>
      <c r="F18" s="21"/>
      <c r="G18" s="49">
        <v>0.05</v>
      </c>
      <c r="H18" s="20">
        <v>1</v>
      </c>
      <c r="I18" s="7"/>
      <c r="J18" s="87">
        <f t="shared" si="0"/>
        <v>0</v>
      </c>
      <c r="K18" s="17" t="str">
        <f t="shared" si="1"/>
        <v/>
      </c>
      <c r="L18" s="87">
        <f t="shared" si="2"/>
        <v>0</v>
      </c>
      <c r="M18" s="50" t="str">
        <f t="shared" si="3"/>
        <v/>
      </c>
      <c r="N18" s="90"/>
      <c r="O18" s="8"/>
    </row>
    <row r="19" spans="1:15" x14ac:dyDescent="0.3">
      <c r="A19" s="9"/>
      <c r="B19" s="5"/>
      <c r="C19" s="1">
        <v>6</v>
      </c>
      <c r="D19" s="20"/>
      <c r="E19" s="21"/>
      <c r="F19" s="21"/>
      <c r="G19" s="49">
        <v>0.05</v>
      </c>
      <c r="H19" s="20">
        <v>1</v>
      </c>
      <c r="I19" s="7"/>
      <c r="J19" s="87">
        <f t="shared" si="0"/>
        <v>0</v>
      </c>
      <c r="K19" s="17" t="str">
        <f t="shared" si="1"/>
        <v/>
      </c>
      <c r="L19" s="87">
        <f t="shared" si="2"/>
        <v>0</v>
      </c>
      <c r="M19" s="50" t="str">
        <f t="shared" si="3"/>
        <v/>
      </c>
      <c r="N19" s="90"/>
      <c r="O19" s="8"/>
    </row>
    <row r="20" spans="1:15" x14ac:dyDescent="0.3">
      <c r="A20" s="9"/>
      <c r="B20" s="5"/>
      <c r="C20" s="1">
        <v>7</v>
      </c>
      <c r="D20" s="20"/>
      <c r="E20" s="21"/>
      <c r="F20" s="21"/>
      <c r="G20" s="49">
        <v>0.05</v>
      </c>
      <c r="H20" s="20">
        <v>1</v>
      </c>
      <c r="I20" s="7"/>
      <c r="J20" s="87">
        <f t="shared" si="0"/>
        <v>0</v>
      </c>
      <c r="K20" s="17" t="str">
        <f t="shared" si="1"/>
        <v/>
      </c>
      <c r="L20" s="87">
        <f t="shared" si="2"/>
        <v>0</v>
      </c>
      <c r="M20" s="50" t="str">
        <f t="shared" si="3"/>
        <v/>
      </c>
      <c r="N20" s="90"/>
      <c r="O20" s="8"/>
    </row>
    <row r="21" spans="1:15" x14ac:dyDescent="0.3">
      <c r="A21" s="9"/>
      <c r="B21" s="5"/>
      <c r="C21" s="1">
        <v>8</v>
      </c>
      <c r="D21" s="20"/>
      <c r="E21" s="21"/>
      <c r="F21" s="21"/>
      <c r="G21" s="49">
        <v>0.05</v>
      </c>
      <c r="H21" s="20">
        <v>1</v>
      </c>
      <c r="I21" s="7"/>
      <c r="J21" s="87">
        <f t="shared" si="0"/>
        <v>0</v>
      </c>
      <c r="K21" s="17" t="str">
        <f t="shared" si="1"/>
        <v/>
      </c>
      <c r="L21" s="87">
        <f t="shared" si="2"/>
        <v>0</v>
      </c>
      <c r="M21" s="50" t="str">
        <f t="shared" si="3"/>
        <v/>
      </c>
      <c r="N21" s="90"/>
      <c r="O21" s="8"/>
    </row>
    <row r="22" spans="1:15" x14ac:dyDescent="0.3">
      <c r="A22" s="9"/>
      <c r="B22" s="5"/>
      <c r="C22" s="1">
        <v>9</v>
      </c>
      <c r="D22" s="20"/>
      <c r="E22" s="21"/>
      <c r="F22" s="21"/>
      <c r="G22" s="49">
        <v>0.05</v>
      </c>
      <c r="H22" s="20">
        <v>1</v>
      </c>
      <c r="I22" s="7"/>
      <c r="J22" s="87">
        <f t="shared" si="0"/>
        <v>0</v>
      </c>
      <c r="K22" s="17" t="str">
        <f t="shared" si="1"/>
        <v/>
      </c>
      <c r="L22" s="87">
        <f t="shared" si="2"/>
        <v>0</v>
      </c>
      <c r="M22" s="50" t="str">
        <f t="shared" si="3"/>
        <v/>
      </c>
      <c r="N22" s="90"/>
      <c r="O22" s="8"/>
    </row>
    <row r="23" spans="1:15" x14ac:dyDescent="0.3">
      <c r="A23" s="9"/>
      <c r="B23" s="5"/>
      <c r="C23" s="1">
        <v>10</v>
      </c>
      <c r="D23" s="20"/>
      <c r="E23" s="21"/>
      <c r="F23" s="21"/>
      <c r="G23" s="49">
        <v>0.05</v>
      </c>
      <c r="H23" s="20">
        <v>1</v>
      </c>
      <c r="I23" s="7"/>
      <c r="J23" s="87">
        <f t="shared" si="0"/>
        <v>0</v>
      </c>
      <c r="K23" s="17" t="str">
        <f t="shared" si="1"/>
        <v/>
      </c>
      <c r="L23" s="87">
        <f t="shared" si="2"/>
        <v>0</v>
      </c>
      <c r="M23" s="50" t="str">
        <f t="shared" si="3"/>
        <v/>
      </c>
      <c r="N23" s="90"/>
      <c r="O23" s="8"/>
    </row>
    <row r="24" spans="1:15" x14ac:dyDescent="0.3">
      <c r="A24" s="9"/>
      <c r="B24" s="5"/>
      <c r="C24" s="1">
        <v>11</v>
      </c>
      <c r="D24" s="20"/>
      <c r="E24" s="21"/>
      <c r="F24" s="21"/>
      <c r="G24" s="49">
        <v>0.05</v>
      </c>
      <c r="H24" s="20">
        <v>1</v>
      </c>
      <c r="I24" s="7"/>
      <c r="J24" s="87">
        <f t="shared" si="0"/>
        <v>0</v>
      </c>
      <c r="K24" s="17" t="str">
        <f t="shared" si="1"/>
        <v/>
      </c>
      <c r="L24" s="87">
        <f t="shared" si="2"/>
        <v>0</v>
      </c>
      <c r="M24" s="50" t="str">
        <f t="shared" si="3"/>
        <v/>
      </c>
      <c r="N24" s="90"/>
      <c r="O24" s="8"/>
    </row>
    <row r="25" spans="1:15" x14ac:dyDescent="0.3">
      <c r="A25" s="9"/>
      <c r="B25" s="5"/>
      <c r="C25" s="1">
        <v>12</v>
      </c>
      <c r="D25" s="20"/>
      <c r="E25" s="21"/>
      <c r="F25" s="21"/>
      <c r="G25" s="49">
        <v>0.05</v>
      </c>
      <c r="H25" s="20">
        <v>1</v>
      </c>
      <c r="I25" s="7"/>
      <c r="J25" s="87">
        <f t="shared" si="0"/>
        <v>0</v>
      </c>
      <c r="K25" s="17" t="str">
        <f t="shared" si="1"/>
        <v/>
      </c>
      <c r="L25" s="87">
        <f t="shared" si="2"/>
        <v>0</v>
      </c>
      <c r="M25" s="50" t="str">
        <f t="shared" si="3"/>
        <v/>
      </c>
      <c r="N25" s="90"/>
      <c r="O25" s="8"/>
    </row>
    <row r="26" spans="1:15" x14ac:dyDescent="0.3">
      <c r="A26" s="9"/>
      <c r="B26" s="5"/>
      <c r="C26" s="1">
        <v>13</v>
      </c>
      <c r="D26" s="20"/>
      <c r="E26" s="21"/>
      <c r="F26" s="21"/>
      <c r="G26" s="49">
        <v>0.05</v>
      </c>
      <c r="H26" s="20">
        <v>1</v>
      </c>
      <c r="I26" s="7"/>
      <c r="J26" s="87">
        <f t="shared" si="0"/>
        <v>0</v>
      </c>
      <c r="K26" s="17" t="str">
        <f t="shared" si="1"/>
        <v/>
      </c>
      <c r="L26" s="87">
        <f t="shared" si="2"/>
        <v>0</v>
      </c>
      <c r="M26" s="50" t="str">
        <f t="shared" si="3"/>
        <v/>
      </c>
      <c r="N26" s="90"/>
      <c r="O26" s="8"/>
    </row>
    <row r="27" spans="1:15" x14ac:dyDescent="0.3">
      <c r="A27" s="9"/>
      <c r="B27" s="5"/>
      <c r="C27" s="1">
        <v>14</v>
      </c>
      <c r="D27" s="20"/>
      <c r="E27" s="21"/>
      <c r="F27" s="21"/>
      <c r="G27" s="49">
        <v>0.05</v>
      </c>
      <c r="H27" s="20">
        <v>1</v>
      </c>
      <c r="I27" s="7"/>
      <c r="J27" s="87">
        <f t="shared" si="0"/>
        <v>0</v>
      </c>
      <c r="K27" s="17" t="str">
        <f t="shared" si="1"/>
        <v/>
      </c>
      <c r="L27" s="87">
        <f t="shared" si="2"/>
        <v>0</v>
      </c>
      <c r="M27" s="50" t="str">
        <f t="shared" si="3"/>
        <v/>
      </c>
      <c r="N27" s="90"/>
      <c r="O27" s="8"/>
    </row>
    <row r="28" spans="1:15" x14ac:dyDescent="0.3">
      <c r="A28" s="9"/>
      <c r="B28" s="5"/>
      <c r="C28" s="1">
        <v>15</v>
      </c>
      <c r="D28" s="20"/>
      <c r="E28" s="21"/>
      <c r="F28" s="21"/>
      <c r="G28" s="49">
        <v>0.05</v>
      </c>
      <c r="H28" s="20">
        <v>1</v>
      </c>
      <c r="I28" s="7"/>
      <c r="J28" s="87">
        <f t="shared" si="0"/>
        <v>0</v>
      </c>
      <c r="K28" s="17" t="str">
        <f t="shared" si="1"/>
        <v/>
      </c>
      <c r="L28" s="87">
        <f t="shared" si="2"/>
        <v>0</v>
      </c>
      <c r="M28" s="50" t="str">
        <f t="shared" si="3"/>
        <v/>
      </c>
      <c r="N28" s="90"/>
      <c r="O28" s="8"/>
    </row>
    <row r="29" spans="1:15" x14ac:dyDescent="0.3">
      <c r="A29" s="9"/>
      <c r="B29" s="5"/>
      <c r="C29" s="1">
        <v>16</v>
      </c>
      <c r="D29" s="20"/>
      <c r="E29" s="21"/>
      <c r="F29" s="21"/>
      <c r="G29" s="49">
        <v>0.05</v>
      </c>
      <c r="H29" s="20">
        <v>1</v>
      </c>
      <c r="I29" s="7"/>
      <c r="J29" s="87">
        <f t="shared" si="0"/>
        <v>0</v>
      </c>
      <c r="K29" s="17" t="str">
        <f t="shared" si="1"/>
        <v/>
      </c>
      <c r="L29" s="87">
        <f t="shared" si="2"/>
        <v>0</v>
      </c>
      <c r="M29" s="50" t="str">
        <f t="shared" si="3"/>
        <v/>
      </c>
      <c r="N29" s="90"/>
      <c r="O29" s="8"/>
    </row>
    <row r="30" spans="1:15" x14ac:dyDescent="0.3">
      <c r="A30" s="9"/>
      <c r="B30" s="5"/>
      <c r="C30" s="1">
        <v>17</v>
      </c>
      <c r="D30" s="20"/>
      <c r="E30" s="21"/>
      <c r="F30" s="21"/>
      <c r="G30" s="49">
        <v>0.05</v>
      </c>
      <c r="H30" s="20">
        <v>1</v>
      </c>
      <c r="I30" s="7"/>
      <c r="J30" s="87">
        <f t="shared" si="0"/>
        <v>0</v>
      </c>
      <c r="K30" s="17" t="str">
        <f t="shared" si="1"/>
        <v/>
      </c>
      <c r="L30" s="87">
        <f t="shared" si="2"/>
        <v>0</v>
      </c>
      <c r="M30" s="50" t="str">
        <f t="shared" si="3"/>
        <v/>
      </c>
      <c r="N30" s="90"/>
      <c r="O30" s="8"/>
    </row>
    <row r="31" spans="1:15" x14ac:dyDescent="0.3">
      <c r="A31" s="9"/>
      <c r="B31" s="5"/>
      <c r="C31" s="1">
        <v>18</v>
      </c>
      <c r="D31" s="20"/>
      <c r="E31" s="21"/>
      <c r="F31" s="21"/>
      <c r="G31" s="49">
        <v>0.05</v>
      </c>
      <c r="H31" s="20">
        <v>1</v>
      </c>
      <c r="I31" s="7"/>
      <c r="J31" s="87">
        <f t="shared" si="0"/>
        <v>0</v>
      </c>
      <c r="K31" s="17" t="str">
        <f t="shared" si="1"/>
        <v/>
      </c>
      <c r="L31" s="87">
        <f t="shared" si="2"/>
        <v>0</v>
      </c>
      <c r="M31" s="50" t="str">
        <f t="shared" si="3"/>
        <v/>
      </c>
      <c r="N31" s="90"/>
      <c r="O31" s="8"/>
    </row>
    <row r="32" spans="1:15" x14ac:dyDescent="0.3">
      <c r="A32" s="9"/>
      <c r="B32" s="5"/>
      <c r="C32" s="1">
        <v>19</v>
      </c>
      <c r="D32" s="20"/>
      <c r="E32" s="21"/>
      <c r="F32" s="21"/>
      <c r="G32" s="49">
        <v>0.05</v>
      </c>
      <c r="H32" s="20">
        <v>1</v>
      </c>
      <c r="I32" s="7"/>
      <c r="J32" s="87">
        <f t="shared" si="0"/>
        <v>0</v>
      </c>
      <c r="K32" s="17" t="str">
        <f t="shared" si="1"/>
        <v/>
      </c>
      <c r="L32" s="87">
        <f t="shared" si="2"/>
        <v>0</v>
      </c>
      <c r="M32" s="50" t="str">
        <f t="shared" si="3"/>
        <v/>
      </c>
      <c r="N32" s="90"/>
      <c r="O32" s="8"/>
    </row>
    <row r="33" spans="1:15" x14ac:dyDescent="0.3">
      <c r="A33" s="9"/>
      <c r="B33" s="5"/>
      <c r="C33" s="1">
        <v>20</v>
      </c>
      <c r="D33" s="20"/>
      <c r="E33" s="21"/>
      <c r="F33" s="21"/>
      <c r="G33" s="49">
        <v>0.05</v>
      </c>
      <c r="H33" s="20">
        <v>1</v>
      </c>
      <c r="I33" s="7"/>
      <c r="J33" s="87">
        <f t="shared" si="0"/>
        <v>0</v>
      </c>
      <c r="K33" s="17" t="str">
        <f t="shared" si="1"/>
        <v/>
      </c>
      <c r="L33" s="87">
        <f t="shared" si="2"/>
        <v>0</v>
      </c>
      <c r="M33" s="50" t="str">
        <f t="shared" si="3"/>
        <v/>
      </c>
      <c r="N33" s="90"/>
      <c r="O33" s="8"/>
    </row>
    <row r="34" spans="1:15" x14ac:dyDescent="0.3">
      <c r="A34" s="9"/>
      <c r="B34" s="5"/>
      <c r="C34" s="1">
        <v>21</v>
      </c>
      <c r="D34" s="20"/>
      <c r="E34" s="21"/>
      <c r="F34" s="21"/>
      <c r="G34" s="49">
        <v>0.05</v>
      </c>
      <c r="H34" s="20">
        <v>1</v>
      </c>
      <c r="I34" s="7"/>
      <c r="J34" s="87">
        <f t="shared" si="0"/>
        <v>0</v>
      </c>
      <c r="K34" s="17" t="str">
        <f t="shared" si="1"/>
        <v/>
      </c>
      <c r="L34" s="87">
        <f t="shared" si="2"/>
        <v>0</v>
      </c>
      <c r="M34" s="50" t="str">
        <f t="shared" si="3"/>
        <v/>
      </c>
      <c r="N34" s="90"/>
      <c r="O34" s="8"/>
    </row>
    <row r="35" spans="1:15" x14ac:dyDescent="0.3">
      <c r="A35" s="9"/>
      <c r="B35" s="5"/>
      <c r="C35" s="1">
        <v>22</v>
      </c>
      <c r="D35" s="20"/>
      <c r="E35" s="21"/>
      <c r="F35" s="21"/>
      <c r="G35" s="49">
        <v>0.05</v>
      </c>
      <c r="H35" s="20">
        <v>1</v>
      </c>
      <c r="I35" s="7"/>
      <c r="J35" s="87">
        <f t="shared" si="0"/>
        <v>0</v>
      </c>
      <c r="K35" s="17" t="str">
        <f t="shared" si="1"/>
        <v/>
      </c>
      <c r="L35" s="87">
        <f t="shared" si="2"/>
        <v>0</v>
      </c>
      <c r="M35" s="50" t="str">
        <f t="shared" si="3"/>
        <v/>
      </c>
      <c r="N35" s="90"/>
      <c r="O35" s="8"/>
    </row>
    <row r="36" spans="1:15" x14ac:dyDescent="0.3">
      <c r="A36" s="9"/>
      <c r="B36" s="5"/>
      <c r="C36" s="1">
        <v>23</v>
      </c>
      <c r="D36" s="20"/>
      <c r="E36" s="21"/>
      <c r="F36" s="21"/>
      <c r="G36" s="49">
        <v>0.05</v>
      </c>
      <c r="H36" s="20">
        <v>1</v>
      </c>
      <c r="I36" s="7"/>
      <c r="J36" s="87">
        <f t="shared" si="0"/>
        <v>0</v>
      </c>
      <c r="K36" s="17" t="str">
        <f t="shared" si="1"/>
        <v/>
      </c>
      <c r="L36" s="87">
        <f t="shared" si="2"/>
        <v>0</v>
      </c>
      <c r="M36" s="50" t="str">
        <f t="shared" si="3"/>
        <v/>
      </c>
      <c r="N36" s="90"/>
      <c r="O36" s="8"/>
    </row>
    <row r="37" spans="1:15" x14ac:dyDescent="0.3">
      <c r="A37" s="9"/>
      <c r="B37" s="5"/>
      <c r="C37" s="1">
        <v>24</v>
      </c>
      <c r="D37" s="20"/>
      <c r="E37" s="21"/>
      <c r="F37" s="21"/>
      <c r="G37" s="49">
        <v>0.05</v>
      </c>
      <c r="H37" s="20">
        <v>1</v>
      </c>
      <c r="I37" s="7"/>
      <c r="J37" s="87">
        <f t="shared" si="0"/>
        <v>0</v>
      </c>
      <c r="K37" s="17" t="str">
        <f t="shared" si="1"/>
        <v/>
      </c>
      <c r="L37" s="87">
        <f t="shared" si="2"/>
        <v>0</v>
      </c>
      <c r="M37" s="50" t="str">
        <f t="shared" si="3"/>
        <v/>
      </c>
      <c r="N37" s="90"/>
      <c r="O37" s="8"/>
    </row>
    <row r="38" spans="1:15" x14ac:dyDescent="0.3">
      <c r="A38" s="9"/>
      <c r="B38" s="5"/>
      <c r="C38" s="1">
        <v>25</v>
      </c>
      <c r="D38" s="20"/>
      <c r="E38" s="21"/>
      <c r="F38" s="21"/>
      <c r="G38" s="49">
        <v>0.05</v>
      </c>
      <c r="H38" s="20">
        <v>1</v>
      </c>
      <c r="I38" s="7"/>
      <c r="J38" s="87">
        <f t="shared" si="0"/>
        <v>0</v>
      </c>
      <c r="K38" s="17" t="str">
        <f t="shared" si="1"/>
        <v/>
      </c>
      <c r="L38" s="87">
        <f t="shared" si="2"/>
        <v>0</v>
      </c>
      <c r="M38" s="50" t="str">
        <f t="shared" si="3"/>
        <v/>
      </c>
      <c r="N38" s="90"/>
      <c r="O38" s="8"/>
    </row>
    <row r="39" spans="1:15" x14ac:dyDescent="0.3">
      <c r="A39" s="9"/>
      <c r="B39" s="5"/>
      <c r="C39" s="1">
        <v>26</v>
      </c>
      <c r="D39" s="20"/>
      <c r="E39" s="21"/>
      <c r="F39" s="21"/>
      <c r="G39" s="49">
        <v>0.05</v>
      </c>
      <c r="H39" s="20">
        <v>1</v>
      </c>
      <c r="I39" s="7"/>
      <c r="J39" s="87">
        <f t="shared" si="0"/>
        <v>0</v>
      </c>
      <c r="K39" s="17" t="str">
        <f t="shared" si="1"/>
        <v/>
      </c>
      <c r="L39" s="87">
        <f t="shared" si="2"/>
        <v>0</v>
      </c>
      <c r="M39" s="50" t="str">
        <f t="shared" si="3"/>
        <v/>
      </c>
      <c r="N39" s="90"/>
      <c r="O39" s="8"/>
    </row>
    <row r="40" spans="1:15" x14ac:dyDescent="0.3">
      <c r="A40" s="9"/>
      <c r="B40" s="5"/>
      <c r="C40" s="1">
        <v>27</v>
      </c>
      <c r="D40" s="20"/>
      <c r="E40" s="21"/>
      <c r="F40" s="21"/>
      <c r="G40" s="49">
        <v>0.05</v>
      </c>
      <c r="H40" s="20">
        <v>1</v>
      </c>
      <c r="I40" s="7"/>
      <c r="J40" s="87">
        <f t="shared" si="0"/>
        <v>0</v>
      </c>
      <c r="K40" s="17" t="str">
        <f t="shared" si="1"/>
        <v/>
      </c>
      <c r="L40" s="87">
        <f t="shared" si="2"/>
        <v>0</v>
      </c>
      <c r="M40" s="50" t="str">
        <f t="shared" si="3"/>
        <v/>
      </c>
      <c r="N40" s="90"/>
      <c r="O40" s="8"/>
    </row>
    <row r="41" spans="1:15" x14ac:dyDescent="0.3">
      <c r="A41" s="9"/>
      <c r="B41" s="5"/>
      <c r="C41" s="1">
        <v>28</v>
      </c>
      <c r="D41" s="20"/>
      <c r="E41" s="21"/>
      <c r="F41" s="21"/>
      <c r="G41" s="49">
        <v>0.05</v>
      </c>
      <c r="H41" s="20">
        <v>1</v>
      </c>
      <c r="I41" s="7"/>
      <c r="J41" s="87">
        <f t="shared" si="0"/>
        <v>0</v>
      </c>
      <c r="K41" s="17" t="str">
        <f t="shared" si="1"/>
        <v/>
      </c>
      <c r="L41" s="87">
        <f t="shared" si="2"/>
        <v>0</v>
      </c>
      <c r="M41" s="50" t="str">
        <f t="shared" si="3"/>
        <v/>
      </c>
      <c r="N41" s="90"/>
      <c r="O41" s="8"/>
    </row>
    <row r="42" spans="1:15" x14ac:dyDescent="0.3">
      <c r="A42" s="9"/>
      <c r="B42" s="5"/>
      <c r="C42" s="1">
        <v>29</v>
      </c>
      <c r="D42" s="20"/>
      <c r="E42" s="21"/>
      <c r="F42" s="21"/>
      <c r="G42" s="49">
        <v>0.05</v>
      </c>
      <c r="H42" s="20">
        <v>1</v>
      </c>
      <c r="I42" s="7"/>
      <c r="J42" s="87">
        <f t="shared" si="0"/>
        <v>0</v>
      </c>
      <c r="K42" s="17" t="str">
        <f t="shared" si="1"/>
        <v/>
      </c>
      <c r="L42" s="87">
        <f t="shared" si="2"/>
        <v>0</v>
      </c>
      <c r="M42" s="50" t="str">
        <f t="shared" si="3"/>
        <v/>
      </c>
      <c r="N42" s="90"/>
      <c r="O42" s="8"/>
    </row>
    <row r="43" spans="1:15" x14ac:dyDescent="0.3">
      <c r="A43" s="9"/>
      <c r="B43" s="5"/>
      <c r="C43" s="1">
        <v>30</v>
      </c>
      <c r="D43" s="20"/>
      <c r="E43" s="21"/>
      <c r="F43" s="21"/>
      <c r="G43" s="49">
        <v>0.05</v>
      </c>
      <c r="H43" s="20">
        <v>1</v>
      </c>
      <c r="I43" s="7"/>
      <c r="J43" s="87">
        <f t="shared" si="0"/>
        <v>0</v>
      </c>
      <c r="K43" s="17" t="str">
        <f t="shared" si="1"/>
        <v/>
      </c>
      <c r="L43" s="87">
        <f t="shared" si="2"/>
        <v>0</v>
      </c>
      <c r="M43" s="50" t="str">
        <f t="shared" si="3"/>
        <v/>
      </c>
      <c r="N43" s="90"/>
      <c r="O43" s="8"/>
    </row>
    <row r="44" spans="1:15" x14ac:dyDescent="0.3">
      <c r="A44" s="9"/>
      <c r="B44" s="5"/>
      <c r="C44" s="1">
        <v>31</v>
      </c>
      <c r="D44" s="20"/>
      <c r="E44" s="21"/>
      <c r="F44" s="21"/>
      <c r="G44" s="49">
        <v>0.05</v>
      </c>
      <c r="H44" s="20">
        <v>1</v>
      </c>
      <c r="I44" s="7"/>
      <c r="J44" s="87">
        <f t="shared" si="0"/>
        <v>0</v>
      </c>
      <c r="K44" s="17" t="str">
        <f t="shared" si="1"/>
        <v/>
      </c>
      <c r="L44" s="87">
        <f t="shared" si="2"/>
        <v>0</v>
      </c>
      <c r="M44" s="50" t="str">
        <f t="shared" si="3"/>
        <v/>
      </c>
      <c r="N44" s="90"/>
      <c r="O44" s="8"/>
    </row>
    <row r="45" spans="1:15" x14ac:dyDescent="0.3">
      <c r="A45" s="9"/>
      <c r="B45" s="5"/>
      <c r="C45" s="1">
        <v>32</v>
      </c>
      <c r="D45" s="20"/>
      <c r="E45" s="21"/>
      <c r="F45" s="21"/>
      <c r="G45" s="49">
        <v>0.05</v>
      </c>
      <c r="H45" s="20">
        <v>1</v>
      </c>
      <c r="I45" s="7"/>
      <c r="J45" s="87">
        <f t="shared" si="0"/>
        <v>0</v>
      </c>
      <c r="K45" s="17" t="str">
        <f t="shared" si="1"/>
        <v/>
      </c>
      <c r="L45" s="87">
        <f t="shared" si="2"/>
        <v>0</v>
      </c>
      <c r="M45" s="50" t="str">
        <f t="shared" si="3"/>
        <v/>
      </c>
      <c r="N45" s="90"/>
      <c r="O45" s="8"/>
    </row>
    <row r="46" spans="1:15" x14ac:dyDescent="0.3">
      <c r="A46" s="9"/>
      <c r="B46" s="5"/>
      <c r="C46" s="1">
        <v>33</v>
      </c>
      <c r="D46" s="20"/>
      <c r="E46" s="21"/>
      <c r="F46" s="21"/>
      <c r="G46" s="49">
        <v>0.05</v>
      </c>
      <c r="H46" s="20">
        <v>1</v>
      </c>
      <c r="I46" s="7"/>
      <c r="J46" s="87">
        <f t="shared" si="0"/>
        <v>0</v>
      </c>
      <c r="K46" s="17" t="str">
        <f t="shared" si="1"/>
        <v/>
      </c>
      <c r="L46" s="87">
        <f t="shared" si="2"/>
        <v>0</v>
      </c>
      <c r="M46" s="50" t="str">
        <f t="shared" si="3"/>
        <v/>
      </c>
      <c r="N46" s="90"/>
      <c r="O46" s="8"/>
    </row>
    <row r="47" spans="1:15" x14ac:dyDescent="0.3">
      <c r="A47" s="9"/>
      <c r="B47" s="5"/>
      <c r="C47" s="1">
        <v>34</v>
      </c>
      <c r="D47" s="20"/>
      <c r="E47" s="21"/>
      <c r="F47" s="21"/>
      <c r="G47" s="49">
        <v>0.05</v>
      </c>
      <c r="H47" s="20">
        <v>1</v>
      </c>
      <c r="I47" s="7"/>
      <c r="J47" s="87">
        <f t="shared" si="0"/>
        <v>0</v>
      </c>
      <c r="K47" s="17" t="str">
        <f t="shared" si="1"/>
        <v/>
      </c>
      <c r="L47" s="87">
        <f t="shared" si="2"/>
        <v>0</v>
      </c>
      <c r="M47" s="50" t="str">
        <f t="shared" si="3"/>
        <v/>
      </c>
      <c r="N47" s="90"/>
      <c r="O47" s="8"/>
    </row>
    <row r="48" spans="1:15" x14ac:dyDescent="0.3">
      <c r="A48" s="9"/>
      <c r="B48" s="5"/>
      <c r="C48" s="1">
        <v>35</v>
      </c>
      <c r="D48" s="20"/>
      <c r="E48" s="21"/>
      <c r="F48" s="21"/>
      <c r="G48" s="49">
        <v>0.05</v>
      </c>
      <c r="H48" s="20">
        <v>1</v>
      </c>
      <c r="I48" s="7"/>
      <c r="J48" s="87">
        <f t="shared" si="0"/>
        <v>0</v>
      </c>
      <c r="K48" s="17" t="str">
        <f t="shared" si="1"/>
        <v/>
      </c>
      <c r="L48" s="87">
        <f t="shared" si="2"/>
        <v>0</v>
      </c>
      <c r="M48" s="50" t="str">
        <f t="shared" si="3"/>
        <v/>
      </c>
      <c r="N48" s="90"/>
      <c r="O48" s="8"/>
    </row>
    <row r="49" spans="1:15" x14ac:dyDescent="0.3">
      <c r="A49" s="9"/>
      <c r="B49" s="5"/>
      <c r="C49" s="1">
        <v>36</v>
      </c>
      <c r="D49" s="20"/>
      <c r="E49" s="21"/>
      <c r="F49" s="21"/>
      <c r="G49" s="49">
        <v>0.05</v>
      </c>
      <c r="H49" s="20">
        <v>1</v>
      </c>
      <c r="I49" s="7"/>
      <c r="J49" s="87">
        <f t="shared" si="0"/>
        <v>0</v>
      </c>
      <c r="K49" s="17" t="str">
        <f t="shared" si="1"/>
        <v/>
      </c>
      <c r="L49" s="87">
        <f t="shared" si="2"/>
        <v>0</v>
      </c>
      <c r="M49" s="50" t="str">
        <f t="shared" si="3"/>
        <v/>
      </c>
      <c r="N49" s="90"/>
      <c r="O49" s="8"/>
    </row>
    <row r="50" spans="1:15" x14ac:dyDescent="0.3">
      <c r="A50" s="9"/>
      <c r="B50" s="5"/>
      <c r="C50" s="1">
        <v>37</v>
      </c>
      <c r="D50" s="20"/>
      <c r="E50" s="21"/>
      <c r="F50" s="21"/>
      <c r="G50" s="49">
        <v>0.05</v>
      </c>
      <c r="H50" s="20">
        <v>1</v>
      </c>
      <c r="I50" s="7"/>
      <c r="J50" s="87">
        <f t="shared" si="0"/>
        <v>0</v>
      </c>
      <c r="K50" s="17" t="str">
        <f t="shared" si="1"/>
        <v/>
      </c>
      <c r="L50" s="87">
        <f t="shared" si="2"/>
        <v>0</v>
      </c>
      <c r="M50" s="50" t="str">
        <f t="shared" si="3"/>
        <v/>
      </c>
      <c r="N50" s="90"/>
      <c r="O50" s="8"/>
    </row>
    <row r="51" spans="1:15" x14ac:dyDescent="0.3">
      <c r="A51" s="9"/>
      <c r="B51" s="5"/>
      <c r="C51" s="1">
        <v>38</v>
      </c>
      <c r="D51" s="20"/>
      <c r="E51" s="21"/>
      <c r="F51" s="21"/>
      <c r="G51" s="49">
        <v>0.05</v>
      </c>
      <c r="H51" s="20">
        <v>1</v>
      </c>
      <c r="I51" s="7"/>
      <c r="J51" s="87">
        <f t="shared" si="0"/>
        <v>0</v>
      </c>
      <c r="K51" s="17" t="str">
        <f t="shared" si="1"/>
        <v/>
      </c>
      <c r="L51" s="87">
        <f t="shared" si="2"/>
        <v>0</v>
      </c>
      <c r="M51" s="50" t="str">
        <f t="shared" si="3"/>
        <v/>
      </c>
      <c r="N51" s="90"/>
      <c r="O51" s="8"/>
    </row>
    <row r="52" spans="1:15" x14ac:dyDescent="0.3">
      <c r="A52" s="9"/>
      <c r="B52" s="5"/>
      <c r="C52" s="1">
        <v>39</v>
      </c>
      <c r="D52" s="20"/>
      <c r="E52" s="21"/>
      <c r="F52" s="21"/>
      <c r="G52" s="49">
        <v>0.05</v>
      </c>
      <c r="H52" s="20">
        <v>1</v>
      </c>
      <c r="I52" s="7"/>
      <c r="J52" s="87">
        <f t="shared" si="0"/>
        <v>0</v>
      </c>
      <c r="K52" s="17" t="str">
        <f t="shared" si="1"/>
        <v/>
      </c>
      <c r="L52" s="87">
        <f t="shared" si="2"/>
        <v>0</v>
      </c>
      <c r="M52" s="50" t="str">
        <f t="shared" si="3"/>
        <v/>
      </c>
      <c r="N52" s="90"/>
      <c r="O52" s="8"/>
    </row>
    <row r="53" spans="1:15" x14ac:dyDescent="0.3">
      <c r="A53" s="9"/>
      <c r="B53" s="5"/>
      <c r="C53" s="1">
        <v>40</v>
      </c>
      <c r="D53" s="20"/>
      <c r="E53" s="21"/>
      <c r="F53" s="21"/>
      <c r="G53" s="49">
        <v>0.05</v>
      </c>
      <c r="H53" s="20">
        <v>1</v>
      </c>
      <c r="I53" s="7"/>
      <c r="J53" s="87">
        <f t="shared" si="0"/>
        <v>0</v>
      </c>
      <c r="K53" s="17" t="str">
        <f t="shared" si="1"/>
        <v/>
      </c>
      <c r="L53" s="87">
        <f t="shared" si="2"/>
        <v>0</v>
      </c>
      <c r="M53" s="50" t="str">
        <f t="shared" si="3"/>
        <v/>
      </c>
      <c r="N53" s="90"/>
      <c r="O53" s="8"/>
    </row>
    <row r="54" spans="1:15" x14ac:dyDescent="0.3">
      <c r="A54" s="9"/>
      <c r="B54" s="5"/>
      <c r="C54" s="5"/>
      <c r="D54" s="46"/>
      <c r="E54" s="47"/>
      <c r="F54" s="47"/>
      <c r="G54" s="47"/>
      <c r="H54" s="47"/>
      <c r="I54" s="5"/>
      <c r="J54" s="5"/>
      <c r="K54" s="34"/>
      <c r="L54" s="34"/>
      <c r="M54" s="34"/>
      <c r="N54" s="5"/>
      <c r="O54" s="8"/>
    </row>
    <row r="55" spans="1:15" x14ac:dyDescent="0.3">
      <c r="A55" s="9"/>
      <c r="B55" s="5"/>
      <c r="C55" s="5"/>
      <c r="D55" s="46"/>
      <c r="E55" s="47"/>
      <c r="F55" s="47"/>
      <c r="G55" s="47"/>
      <c r="H55" s="47"/>
      <c r="I55" s="5"/>
      <c r="J55" s="5"/>
      <c r="K55" s="34"/>
      <c r="L55" s="34"/>
      <c r="M55" s="34"/>
      <c r="N55" s="5"/>
      <c r="O55" s="8"/>
    </row>
    <row r="56" spans="1:15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8"/>
    </row>
    <row r="57" spans="1:15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G54:H55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E8:F10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Concentration_mg_nl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2005-05-21T15:23:44Z</cp:lastPrinted>
  <dcterms:created xsi:type="dcterms:W3CDTF">2004-10-05T18:50:23Z</dcterms:created>
  <dcterms:modified xsi:type="dcterms:W3CDTF">2019-09-13T10:47:25Z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1970686879</vt:i4>
  </property>
  <property fmtid="{D5CDD505-2E9C-101B-9397-08002B2CF9AE}" pid="3" name="_EmailSubject">
    <vt:lpwstr>PANOPA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