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60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MegaCalc!$P$14:$P$53</definedName>
    <definedName name="Concentration_gL">MegaCalc!$L$14:$L$53</definedName>
    <definedName name="Contact_us">Instructions!$C$47</definedName>
    <definedName name="Dilution">MegaCalc!$H$14:$H$53</definedName>
    <definedName name="_xlnm.Print_Titles" localSheetId="1">MegaCalc!$12:$13</definedName>
    <definedName name="Instructions">Instructions!$A$2</definedName>
    <definedName name="Sample_con_gL">MegaCalc!$O$14:$O$53</definedName>
    <definedName name="Sample_volume">MegaCalc!$G$14:$G$53</definedName>
    <definedName name="use_mega_calculator">MegaCalc!$A$1</definedName>
    <definedName name="_xlnm.Print_Area" localSheetId="0">Instructions!$B$2:$O$46</definedName>
    <definedName name="_xlnm.Print_Area" localSheetId="1">MegaCalc!$B$2:$R$53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J20" i="1"/>
  <c r="L20" i="1"/>
  <c r="P20" i="1"/>
  <c r="Q20" i="1"/>
  <c r="J24" i="1"/>
  <c r="L24" i="1"/>
  <c r="P24" i="1"/>
  <c r="Q24" i="1"/>
  <c r="J25" i="1"/>
  <c r="L25" i="1"/>
  <c r="J26" i="1"/>
  <c r="L26" i="1"/>
  <c r="P26" i="1"/>
  <c r="Q26" i="1"/>
  <c r="J29" i="1"/>
  <c r="L29" i="1"/>
  <c r="J30" i="1"/>
  <c r="L30" i="1"/>
  <c r="P30" i="1"/>
  <c r="Q30" i="1"/>
  <c r="J33" i="1"/>
  <c r="L33" i="1"/>
  <c r="J34" i="1"/>
  <c r="L34" i="1"/>
  <c r="P34" i="1"/>
  <c r="Q34" i="1"/>
  <c r="K16" i="1"/>
  <c r="J15" i="1"/>
  <c r="L15" i="1"/>
  <c r="P15" i="1"/>
  <c r="Q15" i="1"/>
  <c r="K15" i="1"/>
  <c r="M15" i="1"/>
  <c r="J16" i="1"/>
  <c r="L16" i="1"/>
  <c r="P16" i="1"/>
  <c r="Q16" i="1"/>
  <c r="M16" i="1"/>
  <c r="J17" i="1"/>
  <c r="L17" i="1"/>
  <c r="P17" i="1"/>
  <c r="Q17" i="1"/>
  <c r="K17" i="1"/>
  <c r="J18" i="1"/>
  <c r="L18" i="1"/>
  <c r="P18" i="1"/>
  <c r="M18" i="1"/>
  <c r="Q18" i="1"/>
  <c r="K19" i="1"/>
  <c r="K20" i="1"/>
  <c r="M20" i="1"/>
  <c r="J21" i="1"/>
  <c r="L21" i="1"/>
  <c r="P21" i="1"/>
  <c r="Q21" i="1"/>
  <c r="K21" i="1"/>
  <c r="M21" i="1"/>
  <c r="J22" i="1"/>
  <c r="L22" i="1"/>
  <c r="P22" i="1"/>
  <c r="Q22" i="1"/>
  <c r="K22" i="1"/>
  <c r="M22" i="1"/>
  <c r="J23" i="1"/>
  <c r="L23" i="1"/>
  <c r="P23" i="1"/>
  <c r="K23" i="1"/>
  <c r="M23" i="1"/>
  <c r="K24" i="1"/>
  <c r="M24" i="1"/>
  <c r="K25" i="1"/>
  <c r="M25" i="1"/>
  <c r="P25" i="1"/>
  <c r="Q25" i="1"/>
  <c r="K26" i="1"/>
  <c r="M26" i="1"/>
  <c r="J27" i="1"/>
  <c r="L27" i="1"/>
  <c r="P27" i="1"/>
  <c r="Q27" i="1"/>
  <c r="K27" i="1"/>
  <c r="M27" i="1"/>
  <c r="J28" i="1"/>
  <c r="L28" i="1"/>
  <c r="P28" i="1"/>
  <c r="Q28" i="1"/>
  <c r="K28" i="1"/>
  <c r="M28" i="1"/>
  <c r="K29" i="1"/>
  <c r="M29" i="1"/>
  <c r="P29" i="1"/>
  <c r="Q29" i="1"/>
  <c r="K30" i="1"/>
  <c r="M30" i="1"/>
  <c r="J31" i="1"/>
  <c r="L31" i="1"/>
  <c r="P31" i="1"/>
  <c r="Q31" i="1"/>
  <c r="K31" i="1"/>
  <c r="M31" i="1"/>
  <c r="J32" i="1"/>
  <c r="L32" i="1"/>
  <c r="P32" i="1"/>
  <c r="Q32" i="1"/>
  <c r="K32" i="1"/>
  <c r="M32" i="1"/>
  <c r="K33" i="1"/>
  <c r="M33" i="1"/>
  <c r="P33" i="1"/>
  <c r="Q33" i="1"/>
  <c r="K34" i="1"/>
  <c r="M34" i="1"/>
  <c r="J35" i="1"/>
  <c r="L35" i="1"/>
  <c r="P35" i="1"/>
  <c r="Q35" i="1"/>
  <c r="K35" i="1"/>
  <c r="M35" i="1"/>
  <c r="J36" i="1"/>
  <c r="L36" i="1"/>
  <c r="P36" i="1"/>
  <c r="Q36" i="1"/>
  <c r="K36" i="1"/>
  <c r="M36" i="1"/>
  <c r="J37" i="1"/>
  <c r="L37" i="1"/>
  <c r="P37" i="1"/>
  <c r="Q37" i="1"/>
  <c r="K37" i="1"/>
  <c r="M37" i="1"/>
  <c r="J38" i="1"/>
  <c r="L38" i="1"/>
  <c r="P38" i="1"/>
  <c r="Q38" i="1"/>
  <c r="K38" i="1"/>
  <c r="M38" i="1"/>
  <c r="J39" i="1"/>
  <c r="L39" i="1"/>
  <c r="P39" i="1"/>
  <c r="Q39" i="1"/>
  <c r="K39" i="1"/>
  <c r="M39" i="1"/>
  <c r="J40" i="1"/>
  <c r="L40" i="1"/>
  <c r="P40" i="1"/>
  <c r="Q40" i="1"/>
  <c r="K40" i="1"/>
  <c r="M40" i="1"/>
  <c r="J41" i="1"/>
  <c r="L41" i="1"/>
  <c r="P41" i="1"/>
  <c r="Q41" i="1"/>
  <c r="K41" i="1"/>
  <c r="M41" i="1"/>
  <c r="J42" i="1"/>
  <c r="L42" i="1"/>
  <c r="P42" i="1"/>
  <c r="Q42" i="1"/>
  <c r="K42" i="1"/>
  <c r="M42" i="1"/>
  <c r="J43" i="1"/>
  <c r="L43" i="1"/>
  <c r="P43" i="1"/>
  <c r="Q43" i="1"/>
  <c r="K43" i="1"/>
  <c r="M43" i="1"/>
  <c r="J44" i="1"/>
  <c r="L44" i="1"/>
  <c r="P44" i="1"/>
  <c r="Q44" i="1"/>
  <c r="K44" i="1"/>
  <c r="M44" i="1"/>
  <c r="J45" i="1"/>
  <c r="L45" i="1"/>
  <c r="P45" i="1"/>
  <c r="Q45" i="1"/>
  <c r="K45" i="1"/>
  <c r="M45" i="1"/>
  <c r="J46" i="1"/>
  <c r="L46" i="1"/>
  <c r="P46" i="1"/>
  <c r="K46" i="1"/>
  <c r="M46" i="1"/>
  <c r="Q46" i="1"/>
  <c r="J47" i="1"/>
  <c r="L47" i="1"/>
  <c r="K47" i="1"/>
  <c r="M47" i="1"/>
  <c r="P47" i="1"/>
  <c r="Q47" i="1"/>
  <c r="J48" i="1"/>
  <c r="L48" i="1"/>
  <c r="P48" i="1"/>
  <c r="Q48" i="1"/>
  <c r="K48" i="1"/>
  <c r="M48" i="1"/>
  <c r="J49" i="1"/>
  <c r="L49" i="1"/>
  <c r="P49" i="1"/>
  <c r="Q49" i="1"/>
  <c r="K49" i="1"/>
  <c r="M49" i="1"/>
  <c r="J50" i="1"/>
  <c r="L50" i="1"/>
  <c r="P50" i="1"/>
  <c r="Q50" i="1"/>
  <c r="K50" i="1"/>
  <c r="M50" i="1"/>
  <c r="J51" i="1"/>
  <c r="L51" i="1"/>
  <c r="P51" i="1"/>
  <c r="Q51" i="1"/>
  <c r="K51" i="1"/>
  <c r="M51" i="1"/>
  <c r="J52" i="1"/>
  <c r="L52" i="1"/>
  <c r="P52" i="1"/>
  <c r="Q52" i="1"/>
  <c r="K52" i="1"/>
  <c r="M52" i="1"/>
  <c r="J53" i="1"/>
  <c r="L53" i="1"/>
  <c r="P53" i="1"/>
  <c r="Q53" i="1"/>
  <c r="K53" i="1"/>
  <c r="M53" i="1"/>
  <c r="J14" i="1"/>
  <c r="L14" i="1"/>
  <c r="P14" i="1"/>
  <c r="Q14" i="1"/>
  <c r="M14" i="1"/>
  <c r="K14" i="1"/>
  <c r="Q23" i="1"/>
  <c r="M19" i="1"/>
  <c r="J19" i="1"/>
  <c r="L19" i="1"/>
  <c r="P19" i="1"/>
  <c r="Q19" i="1"/>
  <c r="K18" i="1"/>
  <c r="M17" i="1"/>
</calcChain>
</file>

<file path=xl/comments1.xml><?xml version="1.0" encoding="utf-8"?>
<comments xmlns="http://schemas.openxmlformats.org/spreadsheetml/2006/main">
  <authors>
    <author>User</author>
  </authors>
  <commentList>
    <comment ref="L21" authorId="0">
      <text>
        <r>
          <rPr>
            <b/>
            <sz val="8"/>
            <color indexed="81"/>
            <rFont val="Tahoma"/>
            <family val="2"/>
          </rPr>
          <t>Concentration: grams of L-Rhamnose per litre of sample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Concentration: grams of L-Rhamnose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>
      <text>
        <r>
          <rPr>
            <b/>
            <sz val="8"/>
            <color indexed="81"/>
            <rFont val="Tahoma"/>
            <family val="2"/>
          </rPr>
          <t>Concentration: g of D-Glucose Hk per litre of sample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>
      <text>
        <r>
          <rPr>
            <b/>
            <sz val="8"/>
            <color indexed="81"/>
            <rFont val="Tahoma"/>
            <family val="2"/>
          </rPr>
          <t>Concentration: grams of L-rhamnose  per 100 grams of sample</t>
        </r>
      </text>
    </comment>
  </commentList>
</comments>
</file>

<file path=xl/sharedStrings.xml><?xml version="1.0" encoding="utf-8"?>
<sst xmlns="http://schemas.openxmlformats.org/spreadsheetml/2006/main" count="57" uniqueCount="37">
  <si>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</si>
  <si>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</si>
  <si>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</si>
  <si>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</si>
  <si>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</si>
  <si>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</si>
  <si>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</si>
  <si>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</si>
  <si>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</si>
  <si>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</si>
  <si>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</si>
  <si>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</si>
  <si>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</si>
  <si>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</si>
  <si>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</si>
  <si>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</si>
  <si>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</si>
  <si>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</si>
  <si>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</si>
  <si>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</si>
  <si>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</si>
  <si>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</si>
  <si>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</si>
  <si>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</si>
  <si>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</si>
  <si>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</si>
  <si>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</si>
  <si>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</si>
  <si>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</si>
  <si>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>L-Rhamnose
(g/L)</t>
  </si>
  <si>
    <t>L-Rhamnose (g/100g)</t>
  </si>
  <si>
    <t>L-Rhamnose  (g/100g)</t>
  </si>
  <si>
    <r>
      <t xml:space="preserve">   </t>
    </r>
    <r>
      <rPr>
        <b/>
        <sz val="10"/>
        <rFont val="Gill Sans MT"/>
        <family val="2"/>
      </rPr>
      <t>Abs
(L-Rhamnose)</t>
    </r>
  </si>
  <si>
    <t xml:space="preserve">  Abs
(L-Rhamnose)</t>
  </si>
  <si>
    <t>Megazyme Knowledge Base</t>
  </si>
  <si>
    <t>Customer Support</t>
  </si>
  <si>
    <t>K-RHAMNOSE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</si>
</sst>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6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164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64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4" Type="http://schemas.openxmlformats.org/officeDocument/2006/relationships/image" Target="../media/image1.png"/><Relationship Id="rId1" Type="http://schemas.openxmlformats.org/officeDocument/2006/relationships/hyperlink" Target="#Contact_us"/><Relationship Id="rId2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MegaCalc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518" name="Line 10">
          <a:extLst>
            <a:ext uri="{FF2B5EF4-FFF2-40B4-BE49-F238E27FC236}">
              <a16:creationId xmlns:a16="http://schemas.microsoft.com/office/drawing/2014/main" xmlns="" id="{AFD94B75-B898-4A6A-A5A8-BB4E9BA862E7}"/>
            </a:ext>
          </a:extLst>
        </xdr:cNvPr>
        <xdr:cNvSpPr>
          <a:spLocks noChangeShapeType="1"/>
        </xdr:cNvSpPr>
      </xdr:nvSpPr>
      <xdr:spPr bwMode="auto">
        <a:xfrm>
          <a:off x="1457325" y="450532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1F126427-5E7A-4E35-8753-3E9A86375788}"/>
            </a:ext>
          </a:extLst>
        </xdr:cNvPr>
        <xdr:cNvSpPr>
          <a:spLocks noChangeArrowheads="1"/>
        </xdr:cNvSpPr>
      </xdr:nvSpPr>
      <xdr:spPr bwMode="auto">
        <a:xfrm>
          <a:off x="561975" y="3838575"/>
          <a:ext cx="2914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520" name="Line 12">
          <a:extLst>
            <a:ext uri="{FF2B5EF4-FFF2-40B4-BE49-F238E27FC236}">
              <a16:creationId xmlns:a16="http://schemas.microsoft.com/office/drawing/2014/main" xmlns="" id="{5A43551A-A892-40FD-A298-7D808F810C83}"/>
            </a:ext>
          </a:extLst>
        </xdr:cNvPr>
        <xdr:cNvSpPr>
          <a:spLocks noChangeShapeType="1"/>
        </xdr:cNvSpPr>
      </xdr:nvSpPr>
      <xdr:spPr bwMode="auto">
        <a:xfrm flipH="1">
          <a:off x="3009900" y="5857875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521" name="Line 14">
          <a:extLst>
            <a:ext uri="{FF2B5EF4-FFF2-40B4-BE49-F238E27FC236}">
              <a16:creationId xmlns:a16="http://schemas.microsoft.com/office/drawing/2014/main" xmlns="" id="{E5C8D6E2-70D8-41EC-9C51-0CEF3E954CB7}"/>
            </a:ext>
          </a:extLst>
        </xdr:cNvPr>
        <xdr:cNvSpPr>
          <a:spLocks noChangeShapeType="1"/>
        </xdr:cNvSpPr>
      </xdr:nvSpPr>
      <xdr:spPr bwMode="auto">
        <a:xfrm flipH="1">
          <a:off x="3143250" y="4810125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EFCD389D-3CED-417B-AB89-7912FA1ED1FD}"/>
            </a:ext>
          </a:extLst>
        </xdr:cNvPr>
        <xdr:cNvSpPr>
          <a:spLocks noChangeArrowheads="1"/>
        </xdr:cNvSpPr>
      </xdr:nvSpPr>
      <xdr:spPr bwMode="auto">
        <a:xfrm>
          <a:off x="4133850" y="5238750"/>
          <a:ext cx="56102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30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4CFBF6BD-7A6A-4FC7-8322-B6931652995E}"/>
            </a:ext>
          </a:extLst>
        </xdr:cNvPr>
        <xdr:cNvSpPr>
          <a:spLocks noChangeArrowheads="1"/>
        </xdr:cNvSpPr>
      </xdr:nvSpPr>
      <xdr:spPr bwMode="auto">
        <a:xfrm>
          <a:off x="8353425" y="740092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79A5FADC-B485-42B9-8F37-44D42CCA67A2}"/>
            </a:ext>
          </a:extLst>
        </xdr:cNvPr>
        <xdr:cNvSpPr>
          <a:spLocks noChangeArrowheads="1"/>
        </xdr:cNvSpPr>
      </xdr:nvSpPr>
      <xdr:spPr bwMode="auto">
        <a:xfrm>
          <a:off x="8353425" y="55721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13</xdr:col>
      <xdr:colOff>9525</xdr:colOff>
      <xdr:row>7</xdr:row>
      <xdr:rowOff>57150</xdr:rowOff>
    </xdr:from>
    <xdr:to>
      <xdr:col>13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143A693-7821-4066-AB6E-68C8CCE7C3D5}"/>
            </a:ext>
          </a:extLst>
        </xdr:cNvPr>
        <xdr:cNvSpPr txBox="1">
          <a:spLocks noChangeArrowheads="1"/>
        </xdr:cNvSpPr>
      </xdr:nvSpPr>
      <xdr:spPr bwMode="auto">
        <a:xfrm>
          <a:off x="8353425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526" name="Line 38">
          <a:extLst>
            <a:ext uri="{FF2B5EF4-FFF2-40B4-BE49-F238E27FC236}">
              <a16:creationId xmlns:a16="http://schemas.microsoft.com/office/drawing/2014/main" xmlns="" id="{0791EB5D-07A9-4A58-91B8-D73B2C24C18A}"/>
            </a:ext>
          </a:extLst>
        </xdr:cNvPr>
        <xdr:cNvSpPr>
          <a:spLocks noChangeShapeType="1"/>
        </xdr:cNvSpPr>
      </xdr:nvSpPr>
      <xdr:spPr bwMode="auto">
        <a:xfrm>
          <a:off x="8353425" y="2324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527" name="Line 39">
          <a:extLst>
            <a:ext uri="{FF2B5EF4-FFF2-40B4-BE49-F238E27FC236}">
              <a16:creationId xmlns:a16="http://schemas.microsoft.com/office/drawing/2014/main" xmlns="" id="{DEA19A35-7485-4A98-8516-BCCDD51C0282}"/>
            </a:ext>
          </a:extLst>
        </xdr:cNvPr>
        <xdr:cNvSpPr>
          <a:spLocks noChangeShapeType="1"/>
        </xdr:cNvSpPr>
      </xdr:nvSpPr>
      <xdr:spPr bwMode="auto">
        <a:xfrm flipH="1">
          <a:off x="8353425" y="2324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528" name="Line 40">
          <a:extLst>
            <a:ext uri="{FF2B5EF4-FFF2-40B4-BE49-F238E27FC236}">
              <a16:creationId xmlns:a16="http://schemas.microsoft.com/office/drawing/2014/main" xmlns="" id="{93CA6A8E-76C6-404E-B536-8DDC2CDCB378}"/>
            </a:ext>
          </a:extLst>
        </xdr:cNvPr>
        <xdr:cNvSpPr>
          <a:spLocks noChangeShapeType="1"/>
        </xdr:cNvSpPr>
      </xdr:nvSpPr>
      <xdr:spPr bwMode="auto">
        <a:xfrm flipH="1">
          <a:off x="8353425" y="2324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F9611C1-AFF1-49D0-BAA6-05BCA772A563}"/>
            </a:ext>
          </a:extLst>
        </xdr:cNvPr>
        <xdr:cNvSpPr txBox="1">
          <a:spLocks noChangeArrowheads="1"/>
        </xdr:cNvSpPr>
      </xdr:nvSpPr>
      <xdr:spPr bwMode="auto">
        <a:xfrm>
          <a:off x="8353425" y="1485900"/>
          <a:ext cx="1419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9D280B1-2708-4DBE-AC74-10EF0E7DAA43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3BEA7F1-8A43-4BB8-8AC0-4C9EF3D0A8CD}"/>
            </a:ext>
          </a:extLst>
        </xdr:cNvPr>
        <xdr:cNvSpPr txBox="1">
          <a:spLocks noChangeArrowheads="1"/>
        </xdr:cNvSpPr>
      </xdr:nvSpPr>
      <xdr:spPr bwMode="auto">
        <a:xfrm>
          <a:off x="238125" y="11896725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10</xdr:col>
      <xdr:colOff>352425</xdr:colOff>
      <xdr:row>20</xdr:row>
      <xdr:rowOff>47625</xdr:rowOff>
    </xdr:from>
    <xdr:to>
      <xdr:col>10</xdr:col>
      <xdr:colOff>438150</xdr:colOff>
      <xdr:row>20</xdr:row>
      <xdr:rowOff>133350</xdr:rowOff>
    </xdr:to>
    <xdr:sp macro="" textlink="">
      <xdr:nvSpPr>
        <xdr:cNvPr id="6532" name="AutoShape 59">
          <a:extLst>
            <a:ext uri="{FF2B5EF4-FFF2-40B4-BE49-F238E27FC236}">
              <a16:creationId xmlns:a16="http://schemas.microsoft.com/office/drawing/2014/main" xmlns="" id="{116B33BD-CF9B-45AA-9A8A-B28D6287F177}"/>
            </a:ext>
          </a:extLst>
        </xdr:cNvPr>
        <xdr:cNvSpPr>
          <a:spLocks noChangeArrowheads="1"/>
        </xdr:cNvSpPr>
      </xdr:nvSpPr>
      <xdr:spPr bwMode="auto">
        <a:xfrm>
          <a:off x="5524500" y="63912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00CE491F-0048-4A61-BEBB-5E4127B11E9C}"/>
            </a:ext>
          </a:extLst>
        </xdr:cNvPr>
        <xdr:cNvSpPr>
          <a:spLocks noChangeArrowheads="1"/>
        </xdr:cNvSpPr>
      </xdr:nvSpPr>
      <xdr:spPr bwMode="auto">
        <a:xfrm>
          <a:off x="4133850" y="3914775"/>
          <a:ext cx="558165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718EEE70-2685-44E5-9415-AAA810FF1CD4}"/>
            </a:ext>
          </a:extLst>
        </xdr:cNvPr>
        <xdr:cNvSpPr>
          <a:spLocks noChangeArrowheads="1"/>
        </xdr:cNvSpPr>
      </xdr:nvSpPr>
      <xdr:spPr bwMode="auto">
        <a:xfrm>
          <a:off x="276225" y="7515225"/>
          <a:ext cx="3857625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L-Rhamnose  by 1.8529. For absorbance readings at 334 nm (Hg lamp; ext. coeff. 6.18) multiply the calculated values for L-Rhamnose by 1.0194.   </a:t>
          </a:r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5065CF14-763B-451C-A46C-F624E6D4AED4}"/>
            </a:ext>
          </a:extLst>
        </xdr:cNvPr>
        <xdr:cNvSpPr>
          <a:spLocks noChangeArrowheads="1"/>
        </xdr:cNvSpPr>
      </xdr:nvSpPr>
      <xdr:spPr bwMode="auto">
        <a:xfrm>
          <a:off x="4638675" y="7524750"/>
          <a:ext cx="50768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536" name="Line 68">
          <a:extLst>
            <a:ext uri="{FF2B5EF4-FFF2-40B4-BE49-F238E27FC236}">
              <a16:creationId xmlns:a16="http://schemas.microsoft.com/office/drawing/2014/main" xmlns="" id="{192538E0-66F3-4E6E-9099-DAF86EBD8D43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353300"/>
          <a:ext cx="1933575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C2472E81-397D-432C-8370-858E97151A61}"/>
            </a:ext>
          </a:extLst>
        </xdr:cNvPr>
        <xdr:cNvSpPr>
          <a:spLocks noChangeArrowheads="1"/>
        </xdr:cNvSpPr>
      </xdr:nvSpPr>
      <xdr:spPr bwMode="auto">
        <a:xfrm>
          <a:off x="5076825" y="8505825"/>
          <a:ext cx="46386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D0210EF-28C0-4BB7-B1BC-2577CEC057F7}"/>
            </a:ext>
          </a:extLst>
        </xdr:cNvPr>
        <xdr:cNvSpPr txBox="1">
          <a:spLocks noChangeArrowheads="1"/>
        </xdr:cNvSpPr>
      </xdr:nvSpPr>
      <xdr:spPr bwMode="auto">
        <a:xfrm>
          <a:off x="8353425" y="169545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539" name="Line 67">
          <a:extLst>
            <a:ext uri="{FF2B5EF4-FFF2-40B4-BE49-F238E27FC236}">
              <a16:creationId xmlns:a16="http://schemas.microsoft.com/office/drawing/2014/main" xmlns="" id="{D079D084-84BF-476E-9A62-528DF839047F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343775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15</xdr:col>
      <xdr:colOff>0</xdr:colOff>
      <xdr:row>6</xdr:row>
      <xdr:rowOff>19050</xdr:rowOff>
    </xdr:to>
    <xdr:pic>
      <xdr:nvPicPr>
        <xdr:cNvPr id="6540" name="Picture 2">
          <a:extLst>
            <a:ext uri="{FF2B5EF4-FFF2-40B4-BE49-F238E27FC236}">
              <a16:creationId xmlns:a16="http://schemas.microsoft.com/office/drawing/2014/main" xmlns="" id="{755B0AF8-F2B7-4F1D-83BC-FF963099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99345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18</xdr:col>
      <xdr:colOff>0</xdr:colOff>
      <xdr:row>2</xdr:row>
      <xdr:rowOff>76200</xdr:rowOff>
    </xdr:to>
    <xdr:pic>
      <xdr:nvPicPr>
        <xdr:cNvPr id="2227" name="Picture 44">
          <a:extLst>
            <a:ext uri="{FF2B5EF4-FFF2-40B4-BE49-F238E27FC236}">
              <a16:creationId xmlns:a16="http://schemas.microsoft.com/office/drawing/2014/main" xmlns="" id="{89CCC58D-9BE1-4EA3-812D-F1F7FCFB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6010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257175</xdr:colOff>
      <xdr:row>12</xdr:row>
      <xdr:rowOff>38100</xdr:rowOff>
    </xdr:from>
    <xdr:to>
      <xdr:col>10</xdr:col>
      <xdr:colOff>342900</xdr:colOff>
      <xdr:row>12</xdr:row>
      <xdr:rowOff>133350</xdr:rowOff>
    </xdr:to>
    <xdr:sp macro="" textlink="">
      <xdr:nvSpPr>
        <xdr:cNvPr id="2228" name="AutoShape 11">
          <a:extLst>
            <a:ext uri="{FF2B5EF4-FFF2-40B4-BE49-F238E27FC236}">
              <a16:creationId xmlns:a16="http://schemas.microsoft.com/office/drawing/2014/main" xmlns="" id="{EB923FDA-25CD-4AAF-909E-81E9BE96C4C8}"/>
            </a:ext>
          </a:extLst>
        </xdr:cNvPr>
        <xdr:cNvSpPr>
          <a:spLocks noChangeArrowheads="1"/>
        </xdr:cNvSpPr>
      </xdr:nvSpPr>
      <xdr:spPr bwMode="auto">
        <a:xfrm>
          <a:off x="5086350" y="34194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EF957BA-0B87-4247-B952-93B40BB633DC}"/>
            </a:ext>
          </a:extLst>
        </xdr:cNvPr>
        <xdr:cNvSpPr txBox="1">
          <a:spLocks noChangeArrowheads="1"/>
        </xdr:cNvSpPr>
      </xdr:nvSpPr>
      <xdr:spPr bwMode="auto">
        <a:xfrm>
          <a:off x="7143750" y="1476375"/>
          <a:ext cx="990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B24286B-9E2F-4676-A3F0-FB98A4C38DAA}"/>
            </a:ext>
          </a:extLst>
        </xdr:cNvPr>
        <xdr:cNvSpPr txBox="1">
          <a:spLocks noChangeArrowheads="1"/>
        </xdr:cNvSpPr>
      </xdr:nvSpPr>
      <xdr:spPr bwMode="auto">
        <a:xfrm>
          <a:off x="7143750" y="1666875"/>
          <a:ext cx="990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85725</xdr:colOff>
      <xdr:row>4</xdr:row>
      <xdr:rowOff>95250</xdr:rowOff>
    </xdr:to>
    <xdr:sp macro="" textlink="">
      <xdr:nvSpPr>
        <xdr:cNvPr id="2231" name="Line 29">
          <a:extLst>
            <a:ext uri="{FF2B5EF4-FFF2-40B4-BE49-F238E27FC236}">
              <a16:creationId xmlns:a16="http://schemas.microsoft.com/office/drawing/2014/main" xmlns="" id="{830E6486-03E8-4575-986D-1D7668282B3D}"/>
            </a:ext>
          </a:extLst>
        </xdr:cNvPr>
        <xdr:cNvSpPr>
          <a:spLocks noChangeShapeType="1"/>
        </xdr:cNvSpPr>
      </xdr:nvSpPr>
      <xdr:spPr bwMode="auto">
        <a:xfrm>
          <a:off x="7143750" y="1895475"/>
          <a:ext cx="628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66675</xdr:colOff>
      <xdr:row>4</xdr:row>
      <xdr:rowOff>95250</xdr:rowOff>
    </xdr:to>
    <xdr:sp macro="" textlink="">
      <xdr:nvSpPr>
        <xdr:cNvPr id="2232" name="Line 30">
          <a:extLst>
            <a:ext uri="{FF2B5EF4-FFF2-40B4-BE49-F238E27FC236}">
              <a16:creationId xmlns:a16="http://schemas.microsoft.com/office/drawing/2014/main" xmlns="" id="{DFE5DB8F-FACA-4341-8F2A-79139A5AC870}"/>
            </a:ext>
          </a:extLst>
        </xdr:cNvPr>
        <xdr:cNvSpPr>
          <a:spLocks noChangeShapeType="1"/>
        </xdr:cNvSpPr>
      </xdr:nvSpPr>
      <xdr:spPr bwMode="auto">
        <a:xfrm flipH="1">
          <a:off x="7143750" y="1895475"/>
          <a:ext cx="6096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233" name="Line 31">
          <a:extLst>
            <a:ext uri="{FF2B5EF4-FFF2-40B4-BE49-F238E27FC236}">
              <a16:creationId xmlns:a16="http://schemas.microsoft.com/office/drawing/2014/main" xmlns="" id="{C8A13263-6056-4F73-82B2-4E2CF463C361}"/>
            </a:ext>
          </a:extLst>
        </xdr:cNvPr>
        <xdr:cNvSpPr>
          <a:spLocks noChangeShapeType="1"/>
        </xdr:cNvSpPr>
      </xdr:nvSpPr>
      <xdr:spPr bwMode="auto">
        <a:xfrm flipH="1">
          <a:off x="7143750" y="1914525"/>
          <a:ext cx="7239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2CA89948-E380-4C27-8D3E-153EEFD4CEF9}"/>
            </a:ext>
          </a:extLst>
        </xdr:cNvPr>
        <xdr:cNvSpPr txBox="1">
          <a:spLocks noChangeArrowheads="1"/>
        </xdr:cNvSpPr>
      </xdr:nvSpPr>
      <xdr:spPr bwMode="auto">
        <a:xfrm>
          <a:off x="247650" y="11849100"/>
          <a:ext cx="14573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Relationship Id="rId8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zoomScaleNormal="82" zoomScalePageLayoutView="82" workbookViewId="0">
      <selection activeCell="H7" sqref="H7"/>
    </sheetView>
  </sheetViews>
  <sheetFormatPr baseColWidth="10" defaultColWidth="12.33203125" defaultRowHeight="13" x14ac:dyDescent="0.15"/>
  <cols>
    <col min="1" max="1" width="1.6640625" style="25" customWidth="1"/>
    <col min="2" max="2" width="1.1640625" style="25" customWidth="1"/>
    <col min="3" max="3" width="12.33203125" style="34" customWidth="1"/>
    <col min="4" max="4" width="16.6640625" style="25" customWidth="1"/>
    <col min="5" max="7" width="8.33203125" style="25" customWidth="1"/>
    <col min="8" max="8" width="11.1640625" style="25" customWidth="1"/>
    <col min="9" max="9" width="8.33203125" style="25" customWidth="1"/>
    <col min="10" max="10" width="1.5" style="25" customWidth="1"/>
    <col min="11" max="14" width="15.83203125" style="25" customWidth="1"/>
    <col min="15" max="15" width="9.6640625" style="25" customWidth="1"/>
    <col min="16" max="16" width="73.1640625" style="25" customWidth="1"/>
    <col min="17" max="16384" width="12.33203125" style="25"/>
  </cols>
  <sheetData>
    <row r="1" spans="1:16" ht="8" customHeight="1" x14ac:dyDescent="0.15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4" customHeight="1" x14ac:dyDescent="0.15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15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53.25" customHeight="1" x14ac:dyDescent="0.15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5" customHeight="1" x14ac:dyDescent="0.15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4" customHeight="1" x14ac:dyDescent="0.15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25" customHeight="1" x14ac:dyDescent="0.2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15">
      <c r="A8" s="24"/>
      <c r="B8" s="26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26"/>
      <c r="O8" s="26"/>
      <c r="P8" s="24"/>
    </row>
    <row r="9" spans="1:16" s="38" customFormat="1" ht="55.25" customHeight="1" x14ac:dyDescent="0.2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7" x14ac:dyDescent="0.2">
      <c r="A10" s="24"/>
      <c r="B10" s="26"/>
      <c r="C10" s="92" t="s">
        <v>27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5" x14ac:dyDescent="0.2">
      <c r="A11" s="24"/>
      <c r="B11" s="26"/>
      <c r="C11" s="63" t="s">
        <v>28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15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25" customHeight="1" x14ac:dyDescent="0.15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15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5" customHeight="1" x14ac:dyDescent="0.15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8" x14ac:dyDescent="0.25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15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15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15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15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39" x14ac:dyDescent="0.15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32</v>
      </c>
      <c r="L21" s="30" t="s">
        <v>29</v>
      </c>
      <c r="M21" s="30" t="s">
        <v>2</v>
      </c>
      <c r="N21" s="30" t="s">
        <v>30</v>
      </c>
      <c r="O21" s="26"/>
      <c r="P21" s="24"/>
    </row>
    <row r="22" spans="1:16" s="38" customFormat="1" x14ac:dyDescent="0.15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15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15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15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15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15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15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15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15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15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15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15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15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15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15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7" customHeight="1" x14ac:dyDescent="0.2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25" customHeight="1" x14ac:dyDescent="0.2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4.5" customHeight="1" x14ac:dyDescent="0.2">
      <c r="A39" s="41"/>
      <c r="B39" s="44"/>
      <c r="C39" s="95" t="s">
        <v>8</v>
      </c>
      <c r="D39" s="96"/>
      <c r="E39" s="97"/>
      <c r="F39" s="97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15">
      <c r="A40" s="41"/>
      <c r="B40" s="44"/>
      <c r="C40" s="96"/>
      <c r="D40" s="96"/>
      <c r="E40" s="97"/>
      <c r="F40" s="97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25" customHeight="1" x14ac:dyDescent="0.2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7" customHeight="1" x14ac:dyDescent="0.2">
      <c r="A42" s="41"/>
      <c r="B42" s="44"/>
      <c r="C42" s="62" t="s">
        <v>10</v>
      </c>
      <c r="D42" s="61"/>
      <c r="E42" s="61"/>
      <c r="F42" s="61"/>
      <c r="G42" s="61"/>
      <c r="H42" s="85" t="s">
        <v>34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7" customHeight="1" x14ac:dyDescent="0.2">
      <c r="A43" s="41"/>
      <c r="B43" s="44"/>
      <c r="C43" s="87" t="s">
        <v>11</v>
      </c>
      <c r="D43" s="61"/>
      <c r="E43" s="61"/>
      <c r="F43" s="61"/>
      <c r="G43" s="61"/>
      <c r="H43" s="85" t="s">
        <v>35</v>
      </c>
      <c r="I43" s="61"/>
      <c r="J43" s="61"/>
      <c r="K43" s="61"/>
      <c r="L43" s="61"/>
      <c r="M43" s="85"/>
      <c r="N43" s="45"/>
      <c r="O43" s="45"/>
      <c r="P43" s="41"/>
    </row>
    <row r="44" spans="1:16" ht="17" customHeight="1" x14ac:dyDescent="0.2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 s="45"/>
      <c r="O44" s="45"/>
      <c r="P44" s="41"/>
    </row>
    <row r="45" spans="1:16" ht="17" customHeight="1" x14ac:dyDescent="0.2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87" t="s">
        <v>36</v>
      </c>
      <c r="O45" s="45"/>
      <c r="P45" s="41"/>
    </row>
    <row r="46" spans="1:16" ht="17" customHeight="1" x14ac:dyDescent="0.2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45"/>
      <c r="O46" s="45"/>
      <c r="P46" s="41"/>
    </row>
    <row r="47" spans="1:16" s="42" customFormat="1" ht="9.5" customHeight="1" x14ac:dyDescent="0.2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25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N25:O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7"/>
  <sheetViews>
    <sheetView zoomScale="85" zoomScaleNormal="82" zoomScalePageLayoutView="82" workbookViewId="0">
      <selection activeCell="Q10" sqref="Q10"/>
    </sheetView>
  </sheetViews>
  <sheetFormatPr baseColWidth="10" defaultColWidth="12.33203125" defaultRowHeight="13" x14ac:dyDescent="0.15"/>
  <cols>
    <col min="1" max="2" width="1.6640625" style="2" customWidth="1"/>
    <col min="3" max="3" width="4.6640625" style="2" customWidth="1"/>
    <col min="4" max="4" width="15.6640625" style="2" customWidth="1"/>
    <col min="5" max="8" width="11.6640625" style="2" customWidth="1"/>
    <col min="9" max="9" width="1.6640625" style="2" customWidth="1"/>
    <col min="10" max="10" width="10.5" style="2" hidden="1" customWidth="1"/>
    <col min="11" max="11" width="13.6640625" style="2" customWidth="1"/>
    <col min="12" max="12" width="13.6640625" style="2" hidden="1" customWidth="1"/>
    <col min="13" max="13" width="13.6640625" style="2" customWidth="1"/>
    <col min="14" max="14" width="1.6640625" style="2" customWidth="1"/>
    <col min="15" max="15" width="13.6640625" style="2" customWidth="1"/>
    <col min="16" max="16" width="13.6640625" style="2" hidden="1" customWidth="1"/>
    <col min="17" max="17" width="13.6640625" style="2" customWidth="1"/>
    <col min="18" max="18" width="1.6640625" style="2" customWidth="1"/>
    <col min="19" max="19" width="200.6640625" style="2" customWidth="1"/>
    <col min="20" max="16384" width="12.33203125" style="2"/>
  </cols>
  <sheetData>
    <row r="1" spans="1:19" ht="8" customHeight="1" x14ac:dyDescent="0.15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4.25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15">
      <c r="A4" s="9"/>
      <c r="B4" s="5"/>
      <c r="C4" s="6"/>
      <c r="D4" s="6" t="s">
        <v>14</v>
      </c>
      <c r="E4" s="98"/>
      <c r="F4" s="99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5" customHeight="1" x14ac:dyDescent="0.15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15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8" x14ac:dyDescent="0.25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15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15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15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15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15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33</v>
      </c>
      <c r="L13" s="90" t="s">
        <v>25</v>
      </c>
      <c r="M13" s="30" t="s">
        <v>29</v>
      </c>
      <c r="N13" s="56"/>
      <c r="O13" s="20" t="s">
        <v>2</v>
      </c>
      <c r="P13" s="90" t="s">
        <v>26</v>
      </c>
      <c r="Q13" s="30" t="s">
        <v>31</v>
      </c>
      <c r="R13" s="16"/>
      <c r="S13" s="17"/>
    </row>
    <row r="14" spans="1:19" x14ac:dyDescent="0.15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 t="shared" ref="J14:J53" si="0">(A2_sample-A1_sample)-(A2_blank_ave-A1_blank_ave)</f>
        <v>0</v>
      </c>
      <c r="K14" s="19" t="str">
        <f t="shared" ref="K14:K53" si="1">IF(OR(ISBLANK(A1_sample),ISBLANK(A2_sample),A1_blank_ave=0,A2_blank_ave=0),"",Change_absorbance)</f>
        <v/>
      </c>
      <c r="L14" s="91">
        <f t="shared" ref="L14:L53" si="2">0.06123*J14*Dilution/Sample_volume</f>
        <v>0</v>
      </c>
      <c r="M14" s="53" t="str">
        <f t="shared" ref="M14:M53" si="3">IF(OR(ISBLANK(A1_sample),ISBLANK(A2_sample),A1_blank_ave=0,A2_blank_ave=0),"",Concentration_gL)</f>
        <v/>
      </c>
      <c r="N14" s="7"/>
      <c r="O14" s="51"/>
      <c r="P14" s="91" t="e">
        <f t="shared" ref="P14:P53" si="4">Concentration_gL*100/Sample_con_gL</f>
        <v>#DIV/0!</v>
      </c>
      <c r="Q14" s="53" t="str">
        <f t="shared" ref="Q14:Q53" si="5">IF(ISERROR(Concentration_gg),"",Concentration_gg)</f>
        <v/>
      </c>
      <c r="R14" s="5"/>
      <c r="S14" s="8"/>
    </row>
    <row r="15" spans="1:19" x14ac:dyDescent="0.15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si="0"/>
        <v>0</v>
      </c>
      <c r="K15" s="19" t="str">
        <f t="shared" si="1"/>
        <v/>
      </c>
      <c r="L15" s="91">
        <f t="shared" si="2"/>
        <v>0</v>
      </c>
      <c r="M15" s="53" t="str">
        <f t="shared" si="3"/>
        <v/>
      </c>
      <c r="N15" s="7"/>
      <c r="O15" s="51"/>
      <c r="P15" s="91" t="e">
        <f t="shared" si="4"/>
        <v>#DIV/0!</v>
      </c>
      <c r="Q15" s="53" t="str">
        <f t="shared" si="5"/>
        <v/>
      </c>
      <c r="R15" s="5"/>
      <c r="S15" s="8"/>
    </row>
    <row r="16" spans="1:19" x14ac:dyDescent="0.15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53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15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53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15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53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15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53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15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53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15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53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15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53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15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53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15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53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15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53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15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53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15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53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15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53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15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53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15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53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15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53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15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53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15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53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15">
      <c r="A34" s="9"/>
      <c r="B34" s="5"/>
      <c r="C34" s="1">
        <v>21</v>
      </c>
      <c r="D34" s="22"/>
      <c r="E34" s="23"/>
      <c r="F34" s="23"/>
      <c r="G34" s="52">
        <v>0.1</v>
      </c>
      <c r="H34" s="22">
        <v>1</v>
      </c>
      <c r="I34" s="7"/>
      <c r="J34" s="91">
        <f t="shared" si="0"/>
        <v>0</v>
      </c>
      <c r="K34" s="19" t="str">
        <f t="shared" si="1"/>
        <v/>
      </c>
      <c r="L34" s="91">
        <f t="shared" si="2"/>
        <v>0</v>
      </c>
      <c r="M34" s="53" t="str">
        <f t="shared" si="3"/>
        <v/>
      </c>
      <c r="N34" s="7"/>
      <c r="O34" s="51"/>
      <c r="P34" s="91" t="e">
        <f t="shared" si="4"/>
        <v>#DIV/0!</v>
      </c>
      <c r="Q34" s="53" t="str">
        <f t="shared" si="5"/>
        <v/>
      </c>
      <c r="R34" s="5"/>
      <c r="S34" s="8"/>
    </row>
    <row r="35" spans="1:19" x14ac:dyDescent="0.15">
      <c r="A35" s="9"/>
      <c r="B35" s="5"/>
      <c r="C35" s="1">
        <v>22</v>
      </c>
      <c r="D35" s="22"/>
      <c r="E35" s="23"/>
      <c r="F35" s="23"/>
      <c r="G35" s="52">
        <v>0.1</v>
      </c>
      <c r="H35" s="22">
        <v>1</v>
      </c>
      <c r="I35" s="7"/>
      <c r="J35" s="91">
        <f t="shared" si="0"/>
        <v>0</v>
      </c>
      <c r="K35" s="19" t="str">
        <f t="shared" si="1"/>
        <v/>
      </c>
      <c r="L35" s="91">
        <f t="shared" si="2"/>
        <v>0</v>
      </c>
      <c r="M35" s="53" t="str">
        <f t="shared" si="3"/>
        <v/>
      </c>
      <c r="N35" s="7"/>
      <c r="O35" s="51"/>
      <c r="P35" s="91" t="e">
        <f t="shared" si="4"/>
        <v>#DIV/0!</v>
      </c>
      <c r="Q35" s="53" t="str">
        <f t="shared" si="5"/>
        <v/>
      </c>
      <c r="R35" s="5"/>
      <c r="S35" s="8"/>
    </row>
    <row r="36" spans="1:19" x14ac:dyDescent="0.15">
      <c r="A36" s="9"/>
      <c r="B36" s="5"/>
      <c r="C36" s="1">
        <v>23</v>
      </c>
      <c r="D36" s="22"/>
      <c r="E36" s="23"/>
      <c r="F36" s="23"/>
      <c r="G36" s="52">
        <v>0.1</v>
      </c>
      <c r="H36" s="22">
        <v>1</v>
      </c>
      <c r="I36" s="7"/>
      <c r="J36" s="91">
        <f t="shared" si="0"/>
        <v>0</v>
      </c>
      <c r="K36" s="19" t="str">
        <f t="shared" si="1"/>
        <v/>
      </c>
      <c r="L36" s="91">
        <f t="shared" si="2"/>
        <v>0</v>
      </c>
      <c r="M36" s="53" t="str">
        <f t="shared" si="3"/>
        <v/>
      </c>
      <c r="N36" s="7"/>
      <c r="O36" s="51"/>
      <c r="P36" s="91" t="e">
        <f t="shared" si="4"/>
        <v>#DIV/0!</v>
      </c>
      <c r="Q36" s="53" t="str">
        <f t="shared" si="5"/>
        <v/>
      </c>
      <c r="R36" s="5"/>
      <c r="S36" s="8"/>
    </row>
    <row r="37" spans="1:19" x14ac:dyDescent="0.15">
      <c r="A37" s="9"/>
      <c r="B37" s="5"/>
      <c r="C37" s="1">
        <v>24</v>
      </c>
      <c r="D37" s="22"/>
      <c r="E37" s="23"/>
      <c r="F37" s="23"/>
      <c r="G37" s="52">
        <v>0.1</v>
      </c>
      <c r="H37" s="22">
        <v>1</v>
      </c>
      <c r="I37" s="7"/>
      <c r="J37" s="91">
        <f t="shared" si="0"/>
        <v>0</v>
      </c>
      <c r="K37" s="19" t="str">
        <f t="shared" si="1"/>
        <v/>
      </c>
      <c r="L37" s="91">
        <f t="shared" si="2"/>
        <v>0</v>
      </c>
      <c r="M37" s="53" t="str">
        <f t="shared" si="3"/>
        <v/>
      </c>
      <c r="N37" s="7"/>
      <c r="O37" s="51"/>
      <c r="P37" s="91" t="e">
        <f t="shared" si="4"/>
        <v>#DIV/0!</v>
      </c>
      <c r="Q37" s="53" t="str">
        <f t="shared" si="5"/>
        <v/>
      </c>
      <c r="R37" s="5"/>
      <c r="S37" s="8"/>
    </row>
    <row r="38" spans="1:19" x14ac:dyDescent="0.15">
      <c r="A38" s="9"/>
      <c r="B38" s="5"/>
      <c r="C38" s="1">
        <v>25</v>
      </c>
      <c r="D38" s="22"/>
      <c r="E38" s="23"/>
      <c r="F38" s="23"/>
      <c r="G38" s="52">
        <v>0.1</v>
      </c>
      <c r="H38" s="22">
        <v>1</v>
      </c>
      <c r="I38" s="7"/>
      <c r="J38" s="91">
        <f t="shared" si="0"/>
        <v>0</v>
      </c>
      <c r="K38" s="19" t="str">
        <f t="shared" si="1"/>
        <v/>
      </c>
      <c r="L38" s="91">
        <f t="shared" si="2"/>
        <v>0</v>
      </c>
      <c r="M38" s="53" t="str">
        <f t="shared" si="3"/>
        <v/>
      </c>
      <c r="N38" s="7"/>
      <c r="O38" s="51"/>
      <c r="P38" s="91" t="e">
        <f t="shared" si="4"/>
        <v>#DIV/0!</v>
      </c>
      <c r="Q38" s="53" t="str">
        <f t="shared" si="5"/>
        <v/>
      </c>
      <c r="R38" s="5"/>
      <c r="S38" s="8"/>
    </row>
    <row r="39" spans="1:19" x14ac:dyDescent="0.15">
      <c r="A39" s="9"/>
      <c r="B39" s="5"/>
      <c r="C39" s="1">
        <v>26</v>
      </c>
      <c r="D39" s="22"/>
      <c r="E39" s="23"/>
      <c r="F39" s="23"/>
      <c r="G39" s="52">
        <v>0.1</v>
      </c>
      <c r="H39" s="22">
        <v>1</v>
      </c>
      <c r="I39" s="7"/>
      <c r="J39" s="91">
        <f t="shared" si="0"/>
        <v>0</v>
      </c>
      <c r="K39" s="19" t="str">
        <f t="shared" si="1"/>
        <v/>
      </c>
      <c r="L39" s="91">
        <f t="shared" si="2"/>
        <v>0</v>
      </c>
      <c r="M39" s="53" t="str">
        <f t="shared" si="3"/>
        <v/>
      </c>
      <c r="N39" s="7"/>
      <c r="O39" s="51"/>
      <c r="P39" s="91" t="e">
        <f t="shared" si="4"/>
        <v>#DIV/0!</v>
      </c>
      <c r="Q39" s="53" t="str">
        <f t="shared" si="5"/>
        <v/>
      </c>
      <c r="R39" s="5"/>
      <c r="S39" s="8"/>
    </row>
    <row r="40" spans="1:19" x14ac:dyDescent="0.15">
      <c r="A40" s="9"/>
      <c r="B40" s="5"/>
      <c r="C40" s="1">
        <v>27</v>
      </c>
      <c r="D40" s="22"/>
      <c r="E40" s="23"/>
      <c r="F40" s="23"/>
      <c r="G40" s="52">
        <v>0.1</v>
      </c>
      <c r="H40" s="22">
        <v>1</v>
      </c>
      <c r="I40" s="7"/>
      <c r="J40" s="91">
        <f t="shared" si="0"/>
        <v>0</v>
      </c>
      <c r="K40" s="19" t="str">
        <f t="shared" si="1"/>
        <v/>
      </c>
      <c r="L40" s="91">
        <f t="shared" si="2"/>
        <v>0</v>
      </c>
      <c r="M40" s="53" t="str">
        <f t="shared" si="3"/>
        <v/>
      </c>
      <c r="N40" s="7"/>
      <c r="O40" s="51"/>
      <c r="P40" s="91" t="e">
        <f t="shared" si="4"/>
        <v>#DIV/0!</v>
      </c>
      <c r="Q40" s="53" t="str">
        <f t="shared" si="5"/>
        <v/>
      </c>
      <c r="R40" s="5"/>
      <c r="S40" s="8"/>
    </row>
    <row r="41" spans="1:19" x14ac:dyDescent="0.15">
      <c r="A41" s="9"/>
      <c r="B41" s="5"/>
      <c r="C41" s="1">
        <v>28</v>
      </c>
      <c r="D41" s="22"/>
      <c r="E41" s="23"/>
      <c r="F41" s="23"/>
      <c r="G41" s="52">
        <v>0.1</v>
      </c>
      <c r="H41" s="22">
        <v>1</v>
      </c>
      <c r="I41" s="7"/>
      <c r="J41" s="91">
        <f t="shared" si="0"/>
        <v>0</v>
      </c>
      <c r="K41" s="19" t="str">
        <f t="shared" si="1"/>
        <v/>
      </c>
      <c r="L41" s="91">
        <f t="shared" si="2"/>
        <v>0</v>
      </c>
      <c r="M41" s="53" t="str">
        <f t="shared" si="3"/>
        <v/>
      </c>
      <c r="N41" s="7"/>
      <c r="O41" s="51"/>
      <c r="P41" s="91" t="e">
        <f t="shared" si="4"/>
        <v>#DIV/0!</v>
      </c>
      <c r="Q41" s="53" t="str">
        <f t="shared" si="5"/>
        <v/>
      </c>
      <c r="R41" s="5"/>
      <c r="S41" s="8"/>
    </row>
    <row r="42" spans="1:19" x14ac:dyDescent="0.15">
      <c r="A42" s="9"/>
      <c r="B42" s="5"/>
      <c r="C42" s="1">
        <v>29</v>
      </c>
      <c r="D42" s="22"/>
      <c r="E42" s="23"/>
      <c r="F42" s="23"/>
      <c r="G42" s="52">
        <v>0.1</v>
      </c>
      <c r="H42" s="22">
        <v>1</v>
      </c>
      <c r="I42" s="7"/>
      <c r="J42" s="91">
        <f t="shared" si="0"/>
        <v>0</v>
      </c>
      <c r="K42" s="19" t="str">
        <f t="shared" si="1"/>
        <v/>
      </c>
      <c r="L42" s="91">
        <f t="shared" si="2"/>
        <v>0</v>
      </c>
      <c r="M42" s="53" t="str">
        <f t="shared" si="3"/>
        <v/>
      </c>
      <c r="N42" s="7"/>
      <c r="O42" s="51"/>
      <c r="P42" s="91" t="e">
        <f t="shared" si="4"/>
        <v>#DIV/0!</v>
      </c>
      <c r="Q42" s="53" t="str">
        <f t="shared" si="5"/>
        <v/>
      </c>
      <c r="R42" s="5"/>
      <c r="S42" s="8"/>
    </row>
    <row r="43" spans="1:19" x14ac:dyDescent="0.15">
      <c r="A43" s="9"/>
      <c r="B43" s="5"/>
      <c r="C43" s="1">
        <v>30</v>
      </c>
      <c r="D43" s="22"/>
      <c r="E43" s="23"/>
      <c r="F43" s="23"/>
      <c r="G43" s="52">
        <v>0.1</v>
      </c>
      <c r="H43" s="22">
        <v>1</v>
      </c>
      <c r="I43" s="7"/>
      <c r="J43" s="91">
        <f t="shared" si="0"/>
        <v>0</v>
      </c>
      <c r="K43" s="19" t="str">
        <f t="shared" si="1"/>
        <v/>
      </c>
      <c r="L43" s="91">
        <f t="shared" si="2"/>
        <v>0</v>
      </c>
      <c r="M43" s="53" t="str">
        <f t="shared" si="3"/>
        <v/>
      </c>
      <c r="N43" s="7"/>
      <c r="O43" s="51"/>
      <c r="P43" s="91" t="e">
        <f t="shared" si="4"/>
        <v>#DIV/0!</v>
      </c>
      <c r="Q43" s="53" t="str">
        <f t="shared" si="5"/>
        <v/>
      </c>
      <c r="R43" s="5"/>
      <c r="S43" s="8"/>
    </row>
    <row r="44" spans="1:19" x14ac:dyDescent="0.15">
      <c r="A44" s="9"/>
      <c r="B44" s="5"/>
      <c r="C44" s="1">
        <v>31</v>
      </c>
      <c r="D44" s="22"/>
      <c r="E44" s="23"/>
      <c r="F44" s="23"/>
      <c r="G44" s="52">
        <v>0.1</v>
      </c>
      <c r="H44" s="22">
        <v>1</v>
      </c>
      <c r="I44" s="7"/>
      <c r="J44" s="91">
        <f t="shared" si="0"/>
        <v>0</v>
      </c>
      <c r="K44" s="19" t="str">
        <f t="shared" si="1"/>
        <v/>
      </c>
      <c r="L44" s="91">
        <f t="shared" si="2"/>
        <v>0</v>
      </c>
      <c r="M44" s="53" t="str">
        <f t="shared" si="3"/>
        <v/>
      </c>
      <c r="N44" s="7"/>
      <c r="O44" s="51"/>
      <c r="P44" s="91" t="e">
        <f t="shared" si="4"/>
        <v>#DIV/0!</v>
      </c>
      <c r="Q44" s="53" t="str">
        <f t="shared" si="5"/>
        <v/>
      </c>
      <c r="R44" s="5"/>
      <c r="S44" s="8"/>
    </row>
    <row r="45" spans="1:19" x14ac:dyDescent="0.15">
      <c r="A45" s="9"/>
      <c r="B45" s="5"/>
      <c r="C45" s="1">
        <v>32</v>
      </c>
      <c r="D45" s="22"/>
      <c r="E45" s="23"/>
      <c r="F45" s="23"/>
      <c r="G45" s="52">
        <v>0.1</v>
      </c>
      <c r="H45" s="22">
        <v>1</v>
      </c>
      <c r="I45" s="7"/>
      <c r="J45" s="91">
        <f t="shared" si="0"/>
        <v>0</v>
      </c>
      <c r="K45" s="19" t="str">
        <f t="shared" si="1"/>
        <v/>
      </c>
      <c r="L45" s="91">
        <f t="shared" si="2"/>
        <v>0</v>
      </c>
      <c r="M45" s="53" t="str">
        <f t="shared" si="3"/>
        <v/>
      </c>
      <c r="N45" s="7"/>
      <c r="O45" s="51"/>
      <c r="P45" s="91" t="e">
        <f t="shared" si="4"/>
        <v>#DIV/0!</v>
      </c>
      <c r="Q45" s="53" t="str">
        <f t="shared" si="5"/>
        <v/>
      </c>
      <c r="R45" s="5"/>
      <c r="S45" s="8"/>
    </row>
    <row r="46" spans="1:19" x14ac:dyDescent="0.15">
      <c r="A46" s="9"/>
      <c r="B46" s="5"/>
      <c r="C46" s="1">
        <v>33</v>
      </c>
      <c r="D46" s="22"/>
      <c r="E46" s="23"/>
      <c r="F46" s="23"/>
      <c r="G46" s="52">
        <v>0.1</v>
      </c>
      <c r="H46" s="22">
        <v>1</v>
      </c>
      <c r="I46" s="7"/>
      <c r="J46" s="91">
        <f t="shared" si="0"/>
        <v>0</v>
      </c>
      <c r="K46" s="19" t="str">
        <f t="shared" si="1"/>
        <v/>
      </c>
      <c r="L46" s="91">
        <f t="shared" si="2"/>
        <v>0</v>
      </c>
      <c r="M46" s="53" t="str">
        <f t="shared" si="3"/>
        <v/>
      </c>
      <c r="N46" s="7"/>
      <c r="O46" s="51"/>
      <c r="P46" s="91" t="e">
        <f t="shared" si="4"/>
        <v>#DIV/0!</v>
      </c>
      <c r="Q46" s="53" t="str">
        <f t="shared" si="5"/>
        <v/>
      </c>
      <c r="R46" s="5"/>
      <c r="S46" s="8"/>
    </row>
    <row r="47" spans="1:19" x14ac:dyDescent="0.15">
      <c r="A47" s="9"/>
      <c r="B47" s="5"/>
      <c r="C47" s="1">
        <v>34</v>
      </c>
      <c r="D47" s="22"/>
      <c r="E47" s="23"/>
      <c r="F47" s="23"/>
      <c r="G47" s="52">
        <v>0.1</v>
      </c>
      <c r="H47" s="22">
        <v>1</v>
      </c>
      <c r="I47" s="7"/>
      <c r="J47" s="91">
        <f t="shared" si="0"/>
        <v>0</v>
      </c>
      <c r="K47" s="19" t="str">
        <f t="shared" si="1"/>
        <v/>
      </c>
      <c r="L47" s="91">
        <f t="shared" si="2"/>
        <v>0</v>
      </c>
      <c r="M47" s="53" t="str">
        <f t="shared" si="3"/>
        <v/>
      </c>
      <c r="N47" s="7"/>
      <c r="O47" s="51"/>
      <c r="P47" s="91" t="e">
        <f t="shared" si="4"/>
        <v>#DIV/0!</v>
      </c>
      <c r="Q47" s="53" t="str">
        <f t="shared" si="5"/>
        <v/>
      </c>
      <c r="R47" s="5"/>
      <c r="S47" s="8"/>
    </row>
    <row r="48" spans="1:19" x14ac:dyDescent="0.15">
      <c r="A48" s="9"/>
      <c r="B48" s="5"/>
      <c r="C48" s="1">
        <v>35</v>
      </c>
      <c r="D48" s="22"/>
      <c r="E48" s="23"/>
      <c r="F48" s="23"/>
      <c r="G48" s="52">
        <v>0.1</v>
      </c>
      <c r="H48" s="22">
        <v>1</v>
      </c>
      <c r="I48" s="7"/>
      <c r="J48" s="91">
        <f t="shared" si="0"/>
        <v>0</v>
      </c>
      <c r="K48" s="19" t="str">
        <f t="shared" si="1"/>
        <v/>
      </c>
      <c r="L48" s="91">
        <f t="shared" si="2"/>
        <v>0</v>
      </c>
      <c r="M48" s="53" t="str">
        <f t="shared" si="3"/>
        <v/>
      </c>
      <c r="N48" s="7"/>
      <c r="O48" s="51"/>
      <c r="P48" s="91" t="e">
        <f t="shared" si="4"/>
        <v>#DIV/0!</v>
      </c>
      <c r="Q48" s="53" t="str">
        <f t="shared" si="5"/>
        <v/>
      </c>
      <c r="R48" s="5"/>
      <c r="S48" s="8"/>
    </row>
    <row r="49" spans="1:19" x14ac:dyDescent="0.15">
      <c r="A49" s="9"/>
      <c r="B49" s="5"/>
      <c r="C49" s="1">
        <v>36</v>
      </c>
      <c r="D49" s="22"/>
      <c r="E49" s="23"/>
      <c r="F49" s="23"/>
      <c r="G49" s="52">
        <v>0.1</v>
      </c>
      <c r="H49" s="22">
        <v>1</v>
      </c>
      <c r="I49" s="7"/>
      <c r="J49" s="91">
        <f t="shared" si="0"/>
        <v>0</v>
      </c>
      <c r="K49" s="19" t="str">
        <f t="shared" si="1"/>
        <v/>
      </c>
      <c r="L49" s="91">
        <f t="shared" si="2"/>
        <v>0</v>
      </c>
      <c r="M49" s="53" t="str">
        <f t="shared" si="3"/>
        <v/>
      </c>
      <c r="N49" s="7"/>
      <c r="O49" s="51"/>
      <c r="P49" s="91" t="e">
        <f t="shared" si="4"/>
        <v>#DIV/0!</v>
      </c>
      <c r="Q49" s="53" t="str">
        <f t="shared" si="5"/>
        <v/>
      </c>
      <c r="R49" s="5"/>
      <c r="S49" s="8"/>
    </row>
    <row r="50" spans="1:19" x14ac:dyDescent="0.15">
      <c r="A50" s="9"/>
      <c r="B50" s="5"/>
      <c r="C50" s="1">
        <v>37</v>
      </c>
      <c r="D50" s="22"/>
      <c r="E50" s="23"/>
      <c r="F50" s="23"/>
      <c r="G50" s="52">
        <v>0.1</v>
      </c>
      <c r="H50" s="22">
        <v>1</v>
      </c>
      <c r="I50" s="7"/>
      <c r="J50" s="91">
        <f t="shared" si="0"/>
        <v>0</v>
      </c>
      <c r="K50" s="19" t="str">
        <f t="shared" si="1"/>
        <v/>
      </c>
      <c r="L50" s="91">
        <f t="shared" si="2"/>
        <v>0</v>
      </c>
      <c r="M50" s="53" t="str">
        <f t="shared" si="3"/>
        <v/>
      </c>
      <c r="N50" s="7"/>
      <c r="O50" s="51"/>
      <c r="P50" s="91" t="e">
        <f t="shared" si="4"/>
        <v>#DIV/0!</v>
      </c>
      <c r="Q50" s="53" t="str">
        <f t="shared" si="5"/>
        <v/>
      </c>
      <c r="R50" s="5"/>
      <c r="S50" s="8"/>
    </row>
    <row r="51" spans="1:19" x14ac:dyDescent="0.15">
      <c r="A51" s="9"/>
      <c r="B51" s="5"/>
      <c r="C51" s="1">
        <v>38</v>
      </c>
      <c r="D51" s="22"/>
      <c r="E51" s="23"/>
      <c r="F51" s="23"/>
      <c r="G51" s="52">
        <v>0.1</v>
      </c>
      <c r="H51" s="22">
        <v>1</v>
      </c>
      <c r="I51" s="7"/>
      <c r="J51" s="91">
        <f t="shared" si="0"/>
        <v>0</v>
      </c>
      <c r="K51" s="19" t="str">
        <f t="shared" si="1"/>
        <v/>
      </c>
      <c r="L51" s="91">
        <f t="shared" si="2"/>
        <v>0</v>
      </c>
      <c r="M51" s="53" t="str">
        <f t="shared" si="3"/>
        <v/>
      </c>
      <c r="N51" s="7"/>
      <c r="O51" s="51"/>
      <c r="P51" s="91" t="e">
        <f t="shared" si="4"/>
        <v>#DIV/0!</v>
      </c>
      <c r="Q51" s="53" t="str">
        <f t="shared" si="5"/>
        <v/>
      </c>
      <c r="R51" s="5"/>
      <c r="S51" s="8"/>
    </row>
    <row r="52" spans="1:19" x14ac:dyDescent="0.15">
      <c r="A52" s="9"/>
      <c r="B52" s="5"/>
      <c r="C52" s="1">
        <v>39</v>
      </c>
      <c r="D52" s="22"/>
      <c r="E52" s="23"/>
      <c r="F52" s="23"/>
      <c r="G52" s="52">
        <v>0.1</v>
      </c>
      <c r="H52" s="22">
        <v>1</v>
      </c>
      <c r="I52" s="7"/>
      <c r="J52" s="91">
        <f t="shared" si="0"/>
        <v>0</v>
      </c>
      <c r="K52" s="19" t="str">
        <f t="shared" si="1"/>
        <v/>
      </c>
      <c r="L52" s="91">
        <f t="shared" si="2"/>
        <v>0</v>
      </c>
      <c r="M52" s="53" t="str">
        <f t="shared" si="3"/>
        <v/>
      </c>
      <c r="N52" s="7"/>
      <c r="O52" s="51"/>
      <c r="P52" s="91" t="e">
        <f t="shared" si="4"/>
        <v>#DIV/0!</v>
      </c>
      <c r="Q52" s="53" t="str">
        <f t="shared" si="5"/>
        <v/>
      </c>
      <c r="R52" s="5"/>
      <c r="S52" s="8"/>
    </row>
    <row r="53" spans="1:19" x14ac:dyDescent="0.15">
      <c r="A53" s="9"/>
      <c r="B53" s="5"/>
      <c r="C53" s="1">
        <v>40</v>
      </c>
      <c r="D53" s="22"/>
      <c r="E53" s="23"/>
      <c r="F53" s="23"/>
      <c r="G53" s="52">
        <v>0.1</v>
      </c>
      <c r="H53" s="22">
        <v>1</v>
      </c>
      <c r="I53" s="7"/>
      <c r="J53" s="91">
        <f t="shared" si="0"/>
        <v>0</v>
      </c>
      <c r="K53" s="19" t="str">
        <f t="shared" si="1"/>
        <v/>
      </c>
      <c r="L53" s="91">
        <f t="shared" si="2"/>
        <v>0</v>
      </c>
      <c r="M53" s="53" t="str">
        <f t="shared" si="3"/>
        <v/>
      </c>
      <c r="N53" s="7"/>
      <c r="O53" s="51"/>
      <c r="P53" s="91" t="e">
        <f t="shared" si="4"/>
        <v>#DIV/0!</v>
      </c>
      <c r="Q53" s="53" t="str">
        <f t="shared" si="5"/>
        <v/>
      </c>
      <c r="R53" s="5"/>
      <c r="S53" s="8"/>
    </row>
    <row r="54" spans="1:19" x14ac:dyDescent="0.15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5"/>
      <c r="O54" s="49"/>
      <c r="P54" s="5"/>
      <c r="Q54" s="36"/>
      <c r="R54" s="5"/>
      <c r="S54" s="8"/>
    </row>
    <row r="55" spans="1:19" x14ac:dyDescent="0.15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5"/>
      <c r="O55" s="49"/>
      <c r="P55" s="5"/>
      <c r="Q55" s="36"/>
      <c r="R55" s="5"/>
      <c r="S55" s="8"/>
    </row>
    <row r="56" spans="1:19" ht="9.5" customHeight="1" x14ac:dyDescent="0.15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</row>
    <row r="57" spans="1:19" ht="400.2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O54:O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O14:O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2004-11-04T18:27:50Z</cp:lastPrinted>
  <dcterms:created xsi:type="dcterms:W3CDTF">2004-10-05T18:50:23Z</dcterms:created>
  <dcterms:modified xsi:type="dcterms:W3CDTF">2020-03-11T16:03:44Z</dcterms:modified>
</cp:coreProperties>
</file>